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総務課\300予算担当\【予算総括】随時\08 経営比較分析表\R5\回答\【経営比較分析表】2022_202029_46_010\"/>
    </mc:Choice>
  </mc:AlternateContent>
  <workbookProtection workbookAlgorithmName="SHA-512" workbookHashValue="6RlQBuaEkIawJxpS9nCfaFudzlWeR+u7mazZeLHaZvdcUjsSYCES/pBbz75vQ86RYzdWAvMX+hwW/fDRfmRIeA==" workbookSaltValue="3obaoD5qSBR3Zn7pRIPLf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P10" i="4"/>
  <c r="B10" i="4"/>
  <c r="AT8" i="4"/>
  <c r="W8" i="4"/>
  <c r="P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<sst xmlns="http://schemas.openxmlformats.org/spreadsheetml/2006/main" count="231" uniqueCount="116">
  <si>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</si>
  <si>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</si>
  <si>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</si>
  <si>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</si>
  <si>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</si>
  <si>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</si>
  <si>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</si>
  <si>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</si>
  <si>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</si>
  <si>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</si>
  <si>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</si>
  <si>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</si>
  <si>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</si>
  <si>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</si>
  <si>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</si>
  <si>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</si>
  <si>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</si>
  <si>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</si>
  <si>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</si>
  <si>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</si>
  <si>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</si>
  <si>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</si>
  <si>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</si>
  <si>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</si>
  <si>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</si>
  <si>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</si>
  <si>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</si>
  <si>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</si>
  <si>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</si>
  <si>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</si>
  <si>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</si>
  <si>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</si>
  <si>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</si>
  <si>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</si>
  <si>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</si>
  <si>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</si>
  <si>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</si>
  <si>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</si>
  <si>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</si>
  <si>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</si>
  <si>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</si>
  <si>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</si>
  <si>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</si>
  <si>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</si>
  <si>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</si>
  <si>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</si>
  <si>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</si>
  <si>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</si>
  <si>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</si>
  <si>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</si>
  <si>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</si>
  <si>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</si>
  <si>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</si>
  <si>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</si>
  <si>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</si>
  <si>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</si>
  <si>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</si>
  <si>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</si>
  <si>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</si>
  <si>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</si>
  <si>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</si>
  <si>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</si>
  <si>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</si>
  <si>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</si>
  <si>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</si>
  <si>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</si>
  <si>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</si>
  <si>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</si>
  <si>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</si>
  <si>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</si>
  <si>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</si>
  <si>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</si>
  <si>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</si>
  <si>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</si>
  <si>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</si>
  <si>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</si>
  <si>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</si>
  <si>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</si>
  <si>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</si>
  <si>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</si>
  <si>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</si>
  <si>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</si>
  <si>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</si>
  <si>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</si>
  <si>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</si>
  <si>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</si>
  <si>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</si>
  <si>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</si>
  <si>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</si>
  <si>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</si>
  <si>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</si>
  <si>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</si>
  <si>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</si>
  <si>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</si>
  <si>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</si>
  <si>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</si>
  <si>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</si>
  <si>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</si>
  <si>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</si>
  <si>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</si>
  <si>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</si>
  <si>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</si>
  <si>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</si>
  <si>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</si>
  <si>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</si>
  <si>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</si>
  <si>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</si>
  <si>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</si>
  <si>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</si>
  <si>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</si>
  <si>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</si>
  <si>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</si>
  <si>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</si>
  <si>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　</t>
    </r>
    <r>
      <rPr>
        <sz val="11"/>
        <rFont val="ＭＳ ゴシック"/>
        <family val="3"/>
        <charset val="128"/>
      </rPr>
      <t>①経常収支比率は、100％を大きく超え、③流動比率、⑤経費回収率、⑦施設利用率、⑧水洗化率は、いずれも全国平均や類似団体平均値を上回っており、現状は、健全経営を維持していると考えられます。
　②累積欠損金は、平成21年度に解消して以降、発生していません。
　④企業債残高対事業規模比率は、一定のルールに基づき企業債の借入れを抑制している効果により、全国平均や類似団体平均値よりも低い数値で推移しています。しかし、投資規模は適切か、企業債借入れを抑制しているため、必要な更新を先送りしていないか等の観点からも検討する必要があります。
　⑥汚水処理原価は、類似団体平均値及び全国平均を下回っています。ただし、年々有収水量の減少が見込まれ、また、物価上昇等により汚水処理費の増加が想定されることから、今後の傾向を注視していく必要があります。
　今後は、人口減少による処理水量の減少</t>
    </r>
    <r>
      <rPr>
        <sz val="11"/>
        <color theme="1"/>
        <rFont val="ＭＳ ゴシック"/>
        <family val="3"/>
        <charset val="128"/>
      </rPr>
      <t>に対応していく必要がある一方で、合併地区ごとに料金体系が異なるなどの事業運営上の課題もあり、料金体系の統一化を含めた適正な使用料のあり方や広域化による施設の効率的利用などについて、経営審議会に諮りながら、さらに具体的な検討を進めていく必要があります。             
③流動比率、⑦施設利用率、⑧水洗化率は、全国平均を上回っており、、良好な値で推移しています。
　また、企業債の償還がピークを過ぎ、支払い利息が減少していることに伴って、④企業債残高対事業規模比率、⑥汚水処理原価は、全国平均を下回っています。
　今後は、人口減少による処理水量の減少に対応していく必要がある一方で、合併地区ごとに料金体系が異なるなどの事業運営上の課題もあり、料金体系の統一化を含めた適正な使用料のあり方や広域化による施設の効率的利用などについて、経営審議会に諮りながら、さらに具体的な検討を進めていく必要があります。</t>
    </r>
    <rPh sb="15" eb="16">
      <t>オオ</t>
    </rPh>
    <rPh sb="18" eb="19">
      <t>コ</t>
    </rPh>
    <rPh sb="28" eb="30">
      <t>ケイヒ</t>
    </rPh>
    <rPh sb="30" eb="32">
      <t>カイシュウ</t>
    </rPh>
    <rPh sb="32" eb="33">
      <t>リツ</t>
    </rPh>
    <rPh sb="52" eb="54">
      <t>ゼンコク</t>
    </rPh>
    <rPh sb="54" eb="56">
      <t>ヘイキン</t>
    </rPh>
    <rPh sb="57" eb="59">
      <t>ルイジ</t>
    </rPh>
    <rPh sb="59" eb="61">
      <t>ダンタイ</t>
    </rPh>
    <rPh sb="61" eb="64">
      <t>ヘイキンチ</t>
    </rPh>
    <rPh sb="72" eb="74">
      <t>ゲンジョウ</t>
    </rPh>
    <rPh sb="76" eb="78">
      <t>ケンゼン</t>
    </rPh>
    <rPh sb="78" eb="80">
      <t>ケイエイ</t>
    </rPh>
    <rPh sb="81" eb="83">
      <t>イジ</t>
    </rPh>
    <rPh sb="88" eb="89">
      <t>カンガ</t>
    </rPh>
    <rPh sb="98" eb="100">
      <t>ルイセキ</t>
    </rPh>
    <rPh sb="100" eb="102">
      <t>ケッソン</t>
    </rPh>
    <rPh sb="102" eb="103">
      <t>キン</t>
    </rPh>
    <rPh sb="105" eb="107">
      <t>ヘイセイ</t>
    </rPh>
    <rPh sb="109" eb="111">
      <t>ネンド</t>
    </rPh>
    <rPh sb="112" eb="114">
      <t>カイショウ</t>
    </rPh>
    <rPh sb="116" eb="118">
      <t>イコウ</t>
    </rPh>
    <rPh sb="119" eb="121">
      <t>ハッセイ</t>
    </rPh>
    <rPh sb="131" eb="133">
      <t>キギョウ</t>
    </rPh>
    <rPh sb="133" eb="134">
      <t>サイ</t>
    </rPh>
    <rPh sb="134" eb="136">
      <t>ザンダカ</t>
    </rPh>
    <rPh sb="136" eb="137">
      <t>タイ</t>
    </rPh>
    <rPh sb="137" eb="139">
      <t>ジギョウ</t>
    </rPh>
    <rPh sb="139" eb="141">
      <t>キボ</t>
    </rPh>
    <rPh sb="141" eb="143">
      <t>ヒリツ</t>
    </rPh>
    <rPh sb="145" eb="147">
      <t>イッテイ</t>
    </rPh>
    <rPh sb="152" eb="153">
      <t>モト</t>
    </rPh>
    <rPh sb="155" eb="157">
      <t>キギョウ</t>
    </rPh>
    <rPh sb="157" eb="158">
      <t>サイ</t>
    </rPh>
    <rPh sb="159" eb="161">
      <t>カリイ</t>
    </rPh>
    <rPh sb="163" eb="165">
      <t>ヨクセイ</t>
    </rPh>
    <rPh sb="169" eb="171">
      <t>コウカ</t>
    </rPh>
    <rPh sb="175" eb="177">
      <t>ゼンコク</t>
    </rPh>
    <rPh sb="177" eb="179">
      <t>ヘイキン</t>
    </rPh>
    <rPh sb="180" eb="182">
      <t>ルイジ</t>
    </rPh>
    <rPh sb="182" eb="184">
      <t>ダンタイ</t>
    </rPh>
    <rPh sb="184" eb="186">
      <t>ヘイキン</t>
    </rPh>
    <rPh sb="186" eb="187">
      <t>チ</t>
    </rPh>
    <rPh sb="190" eb="191">
      <t>ヒク</t>
    </rPh>
    <rPh sb="192" eb="194">
      <t>スウチ</t>
    </rPh>
    <rPh sb="195" eb="197">
      <t>スイイ</t>
    </rPh>
    <rPh sb="207" eb="209">
      <t>トウシ</t>
    </rPh>
    <rPh sb="209" eb="211">
      <t>キボ</t>
    </rPh>
    <rPh sb="212" eb="214">
      <t>テキセツ</t>
    </rPh>
    <rPh sb="216" eb="218">
      <t>キギョウ</t>
    </rPh>
    <rPh sb="218" eb="219">
      <t>サイ</t>
    </rPh>
    <rPh sb="219" eb="221">
      <t>カリイ</t>
    </rPh>
    <rPh sb="223" eb="225">
      <t>ヨクセイ</t>
    </rPh>
    <rPh sb="232" eb="234">
      <t>ヒツヨウ</t>
    </rPh>
    <rPh sb="235" eb="237">
      <t>コウシン</t>
    </rPh>
    <rPh sb="238" eb="240">
      <t>サキオク</t>
    </rPh>
    <rPh sb="247" eb="248">
      <t>トウ</t>
    </rPh>
    <rPh sb="249" eb="251">
      <t>カンテン</t>
    </rPh>
    <rPh sb="254" eb="256">
      <t>ケントウ</t>
    </rPh>
    <rPh sb="258" eb="260">
      <t>ヒツヨウ</t>
    </rPh>
    <rPh sb="277" eb="279">
      <t>ルイジ</t>
    </rPh>
    <rPh sb="279" eb="281">
      <t>ダンタイ</t>
    </rPh>
    <rPh sb="281" eb="284">
      <t>ヘイキンチ</t>
    </rPh>
    <rPh sb="284" eb="285">
      <t>オヨ</t>
    </rPh>
    <rPh sb="303" eb="305">
      <t>ネンネン</t>
    </rPh>
    <rPh sb="305" eb="307">
      <t>ユウシュウ</t>
    </rPh>
    <rPh sb="307" eb="309">
      <t>スイリョウ</t>
    </rPh>
    <rPh sb="310" eb="312">
      <t>ゲンショウ</t>
    </rPh>
    <rPh sb="313" eb="315">
      <t>ミコ</t>
    </rPh>
    <rPh sb="321" eb="325">
      <t>ブッカジョウショウ</t>
    </rPh>
    <rPh sb="325" eb="326">
      <t>トウ</t>
    </rPh>
    <rPh sb="329" eb="331">
      <t>オスイ</t>
    </rPh>
    <rPh sb="331" eb="333">
      <t>ショリ</t>
    </rPh>
    <rPh sb="333" eb="334">
      <t>ヒ</t>
    </rPh>
    <rPh sb="335" eb="337">
      <t>ゾウカ</t>
    </rPh>
    <rPh sb="338" eb="340">
      <t>ソウテイ</t>
    </rPh>
    <rPh sb="348" eb="350">
      <t>コンゴ</t>
    </rPh>
    <rPh sb="351" eb="353">
      <t>ケイコウ</t>
    </rPh>
    <rPh sb="354" eb="356">
      <t>チュウシ</t>
    </rPh>
    <rPh sb="360" eb="362">
      <t>ヒツヨウ</t>
    </rPh>
    <rPh sb="948" eb="950">
      <t>リュウドウ</t>
    </rPh>
    <rPh sb="950" eb="952">
      <t>ヒリツ</t>
    </rPh>
    <rPh sb="954" eb="956">
      <t>シセツ</t>
    </rPh>
    <rPh sb="956" eb="958">
      <t>リヨウ</t>
    </rPh>
    <rPh sb="958" eb="959">
      <t>リツ</t>
    </rPh>
    <rPh sb="961" eb="964">
      <t>スイセンカ</t>
    </rPh>
    <rPh sb="964" eb="965">
      <t>リツ</t>
    </rPh>
    <rPh sb="967" eb="969">
      <t>ゼンコク</t>
    </rPh>
    <rPh sb="969" eb="971">
      <t>ヘイキン</t>
    </rPh>
    <rPh sb="972" eb="974">
      <t>ウワマワ</t>
    </rPh>
    <rPh sb="980" eb="982">
      <t>リョウコウ</t>
    </rPh>
    <rPh sb="983" eb="984">
      <t>アタイ</t>
    </rPh>
    <rPh sb="985" eb="987">
      <t>スイイ</t>
    </rPh>
    <rPh sb="1094" eb="1096">
      <t>ヒツヨウ</t>
    </rPh>
    <rPh sb="1099" eb="1101">
      <t>イッポウ</t>
    </rPh>
    <rPh sb="1145" eb="1147">
      <t>テキセイ</t>
    </rPh>
    <rPh sb="1154" eb="1155">
      <t>カタ</t>
    </rPh>
    <rPh sb="1204" eb="1206">
      <t>ヒツヨウ</t>
    </rPh>
    <phoneticPr fontId="4"/>
  </si>
  <si>
    <r>
      <t>　①有形固定資産</t>
    </r>
    <r>
      <rPr>
        <sz val="11"/>
        <rFont val="ＭＳ ゴシック"/>
        <family val="3"/>
        <charset val="128"/>
      </rPr>
      <t>減価償却率は、全国平均や類似団体平均値と比較して高い傾向にあります。本市の下水道事業は、昭和25年に認可を受け、処理場は、昭和34年から供用を開始したことが主な要因です。今後も電気・機械設備を中心に、予防保全型の維持管理と、計画的な改築・更新を行います。</t>
    </r>
    <r>
      <rPr>
        <sz val="11"/>
        <color theme="1"/>
        <rFont val="ＭＳ ゴシック"/>
        <family val="3"/>
        <charset val="128"/>
      </rPr>
      <t xml:space="preserve">
　②管渠老朽化率は、ほぼ類似団体平均並みで、経年比較においても年々上昇傾向にあります。
　③管渠改善率は、更新需要の増加を受け注力した結果、類似団体平均値と比較し高くはなりましたが、一部事業において進捗に遅れが生じており、施工業者の確保などの面でも課題を有しています。</t>
    </r>
    <rPh sb="34" eb="36">
      <t>ケイコウ</t>
    </rPh>
    <rPh sb="69" eb="71">
      <t>ショウワ</t>
    </rPh>
    <rPh sb="73" eb="74">
      <t>ネン</t>
    </rPh>
    <rPh sb="86" eb="87">
      <t>オモ</t>
    </rPh>
    <rPh sb="88" eb="90">
      <t>ヨウイン</t>
    </rPh>
    <rPh sb="93" eb="95">
      <t>コンゴ</t>
    </rPh>
    <rPh sb="154" eb="155">
      <t>ナ</t>
    </rPh>
    <rPh sb="189" eb="191">
      <t>コウシン</t>
    </rPh>
    <rPh sb="191" eb="193">
      <t>ジュヨウ</t>
    </rPh>
    <rPh sb="194" eb="196">
      <t>ゾウカ</t>
    </rPh>
    <rPh sb="197" eb="198">
      <t>ウ</t>
    </rPh>
    <rPh sb="199" eb="201">
      <t>チュウリョク</t>
    </rPh>
    <rPh sb="203" eb="205">
      <t>ケッカ</t>
    </rPh>
    <rPh sb="206" eb="208">
      <t>ルイジ</t>
    </rPh>
    <rPh sb="208" eb="210">
      <t>ダンタイ</t>
    </rPh>
    <rPh sb="210" eb="213">
      <t>ヘイキンチ</t>
    </rPh>
    <rPh sb="214" eb="216">
      <t>ヒカク</t>
    </rPh>
    <rPh sb="217" eb="218">
      <t>タカ</t>
    </rPh>
    <rPh sb="227" eb="229">
      <t>イチブ</t>
    </rPh>
    <rPh sb="229" eb="231">
      <t>ジギョウ</t>
    </rPh>
    <rPh sb="235" eb="237">
      <t>シンチョク</t>
    </rPh>
    <rPh sb="238" eb="239">
      <t>オク</t>
    </rPh>
    <rPh sb="241" eb="242">
      <t>ショウ</t>
    </rPh>
    <rPh sb="247" eb="249">
      <t>セコウ</t>
    </rPh>
    <rPh sb="249" eb="251">
      <t>ギョウシャ</t>
    </rPh>
    <rPh sb="252" eb="254">
      <t>カクホ</t>
    </rPh>
    <rPh sb="257" eb="258">
      <t>メン</t>
    </rPh>
    <rPh sb="260" eb="262">
      <t>カダイ</t>
    </rPh>
    <rPh sb="263" eb="264">
      <t>ユウ</t>
    </rPh>
    <phoneticPr fontId="4"/>
  </si>
  <si>
    <r>
      <t xml:space="preserve">  人口減少社会の進展や節水型機器の普及等により、今後も有収水量の伸びは期待できず、下水道使用料収入の減少が予測されます。
　一方で、老朽化施設の更新や耐震化・耐水化への投資、物価や労務費の上昇及び施設に係る維持管理費など、多額の資金需要が見込まれています。
  また、合併地区ごとに料金体系が異なるなどの事業運営上の課題もあり、適正な下水道使用料のあり方や広域化による施設の効率的な利用などについて、経営審議会に</t>
    </r>
    <r>
      <rPr>
        <sz val="11"/>
        <rFont val="ＭＳ ゴシック"/>
        <family val="3"/>
        <charset val="128"/>
      </rPr>
      <t>諮りながら、さらに具体的な検討を進めていく必要があります。
　今後は、ストックマネジメント等に基づいて計画的に施設の改築・更新ができるよう経営改善を図り、長期展望に立った下水道事業の健全経営の継続に取り組みます。</t>
    </r>
    <rPh sb="12" eb="15">
      <t>セッスイガタ</t>
    </rPh>
    <rPh sb="15" eb="17">
      <t>キキ</t>
    </rPh>
    <rPh sb="18" eb="20">
      <t>フキュウ</t>
    </rPh>
    <rPh sb="20" eb="21">
      <t>トウ</t>
    </rPh>
    <rPh sb="25" eb="27">
      <t>コンゴ</t>
    </rPh>
    <rPh sb="80" eb="82">
      <t>タイスイ</t>
    </rPh>
    <rPh sb="82" eb="83">
      <t>カ</t>
    </rPh>
    <rPh sb="88" eb="90">
      <t>ブッカ</t>
    </rPh>
    <rPh sb="91" eb="94">
      <t>ロウムヒ</t>
    </rPh>
    <rPh sb="95" eb="97">
      <t>ジョウショウ</t>
    </rPh>
    <rPh sb="97" eb="98">
      <t>オヨ</t>
    </rPh>
    <rPh sb="99" eb="101">
      <t>シセツ</t>
    </rPh>
    <rPh sb="102" eb="103">
      <t>カカ</t>
    </rPh>
    <rPh sb="104" eb="106">
      <t>イジ</t>
    </rPh>
    <rPh sb="106" eb="109">
      <t>カンリヒ</t>
    </rPh>
    <rPh sb="117" eb="119">
      <t>ジュヨウ</t>
    </rPh>
    <rPh sb="120" eb="122">
      <t>ミコ</t>
    </rPh>
    <rPh sb="168" eb="171">
      <t>ゲスイドウ</t>
    </rPh>
    <rPh sb="238" eb="240">
      <t>コンゴ</t>
    </rPh>
    <rPh sb="252" eb="253">
      <t>トウ</t>
    </rPh>
    <rPh sb="254" eb="255">
      <t>モト</t>
    </rPh>
    <rPh sb="258" eb="261">
      <t>ケイカクテキ</t>
    </rPh>
    <rPh sb="262" eb="264">
      <t>シセツ</t>
    </rPh>
    <rPh sb="265" eb="267">
      <t>カイチク</t>
    </rPh>
    <rPh sb="268" eb="270">
      <t>コウシン</t>
    </rPh>
    <rPh sb="276" eb="278">
      <t>ケイエイ</t>
    </rPh>
    <rPh sb="278" eb="280">
      <t>カイゼン</t>
    </rPh>
    <rPh sb="281" eb="282">
      <t>ハカ</t>
    </rPh>
    <rPh sb="286" eb="288">
      <t>テンボウ</t>
    </rPh>
    <rPh sb="292" eb="295">
      <t>ゲスイドウ</t>
    </rPh>
    <rPh sb="295" eb="297">
      <t>ジギョウ</t>
    </rPh>
    <rPh sb="298" eb="300">
      <t>ケンゼン</t>
    </rPh>
    <rPh sb="303" eb="305">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</si>
</sst>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0.2</c:v>
                </c:pt>
                <c:pt idx="1">
                  <c:v>0.15</c:v>
                </c:pt>
                <c:pt idx="2">
                  <c:v>0.25</c:v>
                </c:pt>
                <c:pt idx="3">
                  <c:v>0.65</c:v>
                </c:pt>
                <c:pt idx="4">
                  <c:v>0.47</c:v>
                </c:pt>
              </c:numCache>
            </c:numRef>
          </c:val>
          <c:extLst>
            <c:ext xmlns:c16="http://schemas.microsoft.com/office/drawing/2014/chart" uri="{C3380CC4-5D6E-409C-BE32-E72D297353CC}">
              <c16:uniqueId val="{00000000-41EA-4163-B8FD-FBF0A1F262E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0.21</c:v>
                </c:pt>
                <c:pt idx="2">
                  <c:v>0.33</c:v>
                </c:pt>
                <c:pt idx="3">
                  <c:v>0.22</c:v>
                </c:pt>
                <c:pt idx="4">
                  <c:v>0.23</c:v>
                </c:pt>
              </c:numCache>
            </c:numRef>
          </c:val>
          <c:smooth val="0"/>
          <c:extLst>
            <c:ext xmlns:c16="http://schemas.microsoft.com/office/drawing/2014/chart" uri="{C3380CC4-5D6E-409C-BE32-E72D297353CC}">
              <c16:uniqueId val="{00000001-41EA-4163-B8FD-FBF0A1F262E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85.24</c:v>
                </c:pt>
                <c:pt idx="1">
                  <c:v>81.92</c:v>
                </c:pt>
                <c:pt idx="2">
                  <c:v>83.71</c:v>
                </c:pt>
                <c:pt idx="3">
                  <c:v>84.14</c:v>
                </c:pt>
                <c:pt idx="4">
                  <c:v>79.39</c:v>
                </c:pt>
              </c:numCache>
            </c:numRef>
          </c:val>
          <c:extLst>
            <c:ext xmlns:c16="http://schemas.microsoft.com/office/drawing/2014/chart" uri="{C3380CC4-5D6E-409C-BE32-E72D297353CC}">
              <c16:uniqueId val="{00000000-418E-487E-AA7E-E6832A390D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67.069999999999993</c:v>
                </c:pt>
                <c:pt idx="1">
                  <c:v>66.78</c:v>
                </c:pt>
                <c:pt idx="2">
                  <c:v>67</c:v>
                </c:pt>
                <c:pt idx="3">
                  <c:v>66.650000000000006</c:v>
                </c:pt>
                <c:pt idx="4">
                  <c:v>64.45</c:v>
                </c:pt>
              </c:numCache>
            </c:numRef>
          </c:val>
          <c:smooth val="0"/>
          <c:extLst>
            <c:ext xmlns:c16="http://schemas.microsoft.com/office/drawing/2014/chart" uri="{C3380CC4-5D6E-409C-BE32-E72D297353CC}">
              <c16:uniqueId val="{00000001-418E-487E-AA7E-E6832A390D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99.19</c:v>
                </c:pt>
                <c:pt idx="1">
                  <c:v>99.24</c:v>
                </c:pt>
                <c:pt idx="2">
                  <c:v>99.27</c:v>
                </c:pt>
                <c:pt idx="3">
                  <c:v>99.32</c:v>
                </c:pt>
                <c:pt idx="4">
                  <c:v>99.39</c:v>
                </c:pt>
              </c:numCache>
            </c:numRef>
          </c:val>
          <c:extLst>
            <c:ext xmlns:c16="http://schemas.microsoft.com/office/drawing/2014/chart" uri="{C3380CC4-5D6E-409C-BE32-E72D297353CC}">
              <c16:uniqueId val="{00000000-B806-4C6A-AA32-835A12A95E9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93.96</c:v>
                </c:pt>
                <c:pt idx="1">
                  <c:v>94.06</c:v>
                </c:pt>
                <c:pt idx="2">
                  <c:v>94.41</c:v>
                </c:pt>
                <c:pt idx="3">
                  <c:v>94.43</c:v>
                </c:pt>
                <c:pt idx="4">
                  <c:v>94.58</c:v>
                </c:pt>
              </c:numCache>
            </c:numRef>
          </c:val>
          <c:smooth val="0"/>
          <c:extLst>
            <c:ext xmlns:c16="http://schemas.microsoft.com/office/drawing/2014/chart" uri="{C3380CC4-5D6E-409C-BE32-E72D297353CC}">
              <c16:uniqueId val="{00000001-B806-4C6A-AA32-835A12A95E9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118.68</c:v>
                </c:pt>
                <c:pt idx="1">
                  <c:v>119.76</c:v>
                </c:pt>
                <c:pt idx="2">
                  <c:v>118.26</c:v>
                </c:pt>
                <c:pt idx="3">
                  <c:v>119.15</c:v>
                </c:pt>
                <c:pt idx="4">
                  <c:v>119.06</c:v>
                </c:pt>
              </c:numCache>
            </c:numRef>
          </c:val>
          <c:extLst>
            <c:ext xmlns:c16="http://schemas.microsoft.com/office/drawing/2014/chart" uri="{C3380CC4-5D6E-409C-BE32-E72D297353CC}">
              <c16:uniqueId val="{00000000-E085-4ACE-A854-6024FABDB96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110.01</c:v>
                </c:pt>
                <c:pt idx="1">
                  <c:v>111.12</c:v>
                </c:pt>
                <c:pt idx="2">
                  <c:v>109.58</c:v>
                </c:pt>
                <c:pt idx="3">
                  <c:v>109.32</c:v>
                </c:pt>
                <c:pt idx="4">
                  <c:v>108.33</c:v>
                </c:pt>
              </c:numCache>
            </c:numRef>
          </c:val>
          <c:smooth val="0"/>
          <c:extLst>
            <c:ext xmlns:c16="http://schemas.microsoft.com/office/drawing/2014/chart" uri="{C3380CC4-5D6E-409C-BE32-E72D297353CC}">
              <c16:uniqueId val="{00000001-E085-4ACE-A854-6024FABDB96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46.26</c:v>
                </c:pt>
                <c:pt idx="1">
                  <c:v>47.5</c:v>
                </c:pt>
                <c:pt idx="2">
                  <c:v>48.96</c:v>
                </c:pt>
                <c:pt idx="3">
                  <c:v>49.72</c:v>
                </c:pt>
                <c:pt idx="4">
                  <c:v>50.91</c:v>
                </c:pt>
              </c:numCache>
            </c:numRef>
          </c:val>
          <c:extLst>
            <c:ext xmlns:c16="http://schemas.microsoft.com/office/drawing/2014/chart" uri="{C3380CC4-5D6E-409C-BE32-E72D297353CC}">
              <c16:uniqueId val="{00000000-54BE-4760-A3F1-F1554150920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33.090000000000003</c:v>
                </c:pt>
                <c:pt idx="1">
                  <c:v>34.33</c:v>
                </c:pt>
                <c:pt idx="2">
                  <c:v>34.15</c:v>
                </c:pt>
                <c:pt idx="3">
                  <c:v>35.53</c:v>
                </c:pt>
                <c:pt idx="4">
                  <c:v>37.51</c:v>
                </c:pt>
              </c:numCache>
            </c:numRef>
          </c:val>
          <c:smooth val="0"/>
          <c:extLst>
            <c:ext xmlns:c16="http://schemas.microsoft.com/office/drawing/2014/chart" uri="{C3380CC4-5D6E-409C-BE32-E72D297353CC}">
              <c16:uniqueId val="{00000001-54BE-4760-A3F1-F1554150920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4.8899999999999997</c:v>
                </c:pt>
                <c:pt idx="1">
                  <c:v>5.01</c:v>
                </c:pt>
                <c:pt idx="2">
                  <c:v>5.22</c:v>
                </c:pt>
                <c:pt idx="3">
                  <c:v>5.31</c:v>
                </c:pt>
                <c:pt idx="4">
                  <c:v>5.8</c:v>
                </c:pt>
              </c:numCache>
            </c:numRef>
          </c:val>
          <c:extLst>
            <c:ext xmlns:c16="http://schemas.microsoft.com/office/drawing/2014/chart" uri="{C3380CC4-5D6E-409C-BE32-E72D297353CC}">
              <c16:uniqueId val="{00000000-394F-4934-BE11-6C7A1237907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5.04</c:v>
                </c:pt>
                <c:pt idx="1">
                  <c:v>5.1100000000000003</c:v>
                </c:pt>
                <c:pt idx="2">
                  <c:v>5.18</c:v>
                </c:pt>
                <c:pt idx="3">
                  <c:v>6.01</c:v>
                </c:pt>
                <c:pt idx="4">
                  <c:v>6.84</c:v>
                </c:pt>
              </c:numCache>
            </c:numRef>
          </c:val>
          <c:smooth val="0"/>
          <c:extLst>
            <c:ext xmlns:c16="http://schemas.microsoft.com/office/drawing/2014/chart" uri="{C3380CC4-5D6E-409C-BE32-E72D297353CC}">
              <c16:uniqueId val="{00000001-394F-4934-BE11-6C7A1237907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D9-4C2E-AA8B-F11FFEBA066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c:v>
                </c:pt>
                <c:pt idx="1">
                  <c:v>2.0699999999999998</c:v>
                </c:pt>
                <c:pt idx="2">
                  <c:v>5.97</c:v>
                </c:pt>
                <c:pt idx="3">
                  <c:v>1.54</c:v>
                </c:pt>
                <c:pt idx="4">
                  <c:v>1.28</c:v>
                </c:pt>
              </c:numCache>
            </c:numRef>
          </c:val>
          <c:smooth val="0"/>
          <c:extLst>
            <c:ext xmlns:c16="http://schemas.microsoft.com/office/drawing/2014/chart" uri="{C3380CC4-5D6E-409C-BE32-E72D297353CC}">
              <c16:uniqueId val="{00000001-DED9-4C2E-AA8B-F11FFEBA066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170.06</c:v>
                </c:pt>
                <c:pt idx="1">
                  <c:v>225.24</c:v>
                </c:pt>
                <c:pt idx="2">
                  <c:v>234.77</c:v>
                </c:pt>
                <c:pt idx="3">
                  <c:v>287.18</c:v>
                </c:pt>
                <c:pt idx="4">
                  <c:v>338.12</c:v>
                </c:pt>
              </c:numCache>
            </c:numRef>
          </c:val>
          <c:extLst>
            <c:ext xmlns:c16="http://schemas.microsoft.com/office/drawing/2014/chart" uri="{C3380CC4-5D6E-409C-BE32-E72D297353CC}">
              <c16:uniqueId val="{00000000-DF00-4B8A-9C84-869CE06B48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62.12</c:v>
                </c:pt>
                <c:pt idx="1">
                  <c:v>61.57</c:v>
                </c:pt>
                <c:pt idx="2">
                  <c:v>60.82</c:v>
                </c:pt>
                <c:pt idx="3">
                  <c:v>63.48</c:v>
                </c:pt>
                <c:pt idx="4">
                  <c:v>65.510000000000005</c:v>
                </c:pt>
              </c:numCache>
            </c:numRef>
          </c:val>
          <c:smooth val="0"/>
          <c:extLst>
            <c:ext xmlns:c16="http://schemas.microsoft.com/office/drawing/2014/chart" uri="{C3380CC4-5D6E-409C-BE32-E72D297353CC}">
              <c16:uniqueId val="{00000001-DF00-4B8A-9C84-869CE06B48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320.06</c:v>
                </c:pt>
                <c:pt idx="1">
                  <c:v>247.97</c:v>
                </c:pt>
                <c:pt idx="2">
                  <c:v>231.81</c:v>
                </c:pt>
                <c:pt idx="3">
                  <c:v>217.75</c:v>
                </c:pt>
                <c:pt idx="4">
                  <c:v>204.92</c:v>
                </c:pt>
              </c:numCache>
            </c:numRef>
          </c:val>
          <c:extLst>
            <c:ext xmlns:c16="http://schemas.microsoft.com/office/drawing/2014/chart" uri="{C3380CC4-5D6E-409C-BE32-E72D297353CC}">
              <c16:uniqueId val="{00000000-762E-4B6F-900B-1AD50EE940B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875.53</c:v>
                </c:pt>
                <c:pt idx="1">
                  <c:v>867.39</c:v>
                </c:pt>
                <c:pt idx="2">
                  <c:v>920.83</c:v>
                </c:pt>
                <c:pt idx="3">
                  <c:v>874.02</c:v>
                </c:pt>
                <c:pt idx="4">
                  <c:v>827.43</c:v>
                </c:pt>
              </c:numCache>
            </c:numRef>
          </c:val>
          <c:smooth val="0"/>
          <c:extLst>
            <c:ext xmlns:c16="http://schemas.microsoft.com/office/drawing/2014/chart" uri="{C3380CC4-5D6E-409C-BE32-E72D297353CC}">
              <c16:uniqueId val="{00000001-762E-4B6F-900B-1AD50EE940B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127.36</c:v>
                </c:pt>
                <c:pt idx="1">
                  <c:v>129.87</c:v>
                </c:pt>
                <c:pt idx="2">
                  <c:v>127.49</c:v>
                </c:pt>
                <c:pt idx="3">
                  <c:v>129.81</c:v>
                </c:pt>
                <c:pt idx="4">
                  <c:v>128.87</c:v>
                </c:pt>
              </c:numCache>
            </c:numRef>
          </c:val>
          <c:extLst>
            <c:ext xmlns:c16="http://schemas.microsoft.com/office/drawing/2014/chart" uri="{C3380CC4-5D6E-409C-BE32-E72D297353CC}">
              <c16:uniqueId val="{00000000-FA68-48A4-A3AE-FF293A18EFC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99.83</c:v>
                </c:pt>
                <c:pt idx="1">
                  <c:v>100.91</c:v>
                </c:pt>
                <c:pt idx="2">
                  <c:v>99.82</c:v>
                </c:pt>
                <c:pt idx="3">
                  <c:v>100.32</c:v>
                </c:pt>
                <c:pt idx="4">
                  <c:v>99.71</c:v>
                </c:pt>
              </c:numCache>
            </c:numRef>
          </c:val>
          <c:smooth val="0"/>
          <c:extLst>
            <c:ext xmlns:c16="http://schemas.microsoft.com/office/drawing/2014/chart" uri="{C3380CC4-5D6E-409C-BE32-E72D297353CC}">
              <c16:uniqueId val="{00000001-FA68-48A4-A3AE-FF293A18EFC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133.33000000000001</c:v>
                </c:pt>
                <c:pt idx="1">
                  <c:v>131.9</c:v>
                </c:pt>
                <c:pt idx="2">
                  <c:v>132.80000000000001</c:v>
                </c:pt>
                <c:pt idx="3">
                  <c:v>130.66</c:v>
                </c:pt>
                <c:pt idx="4">
                  <c:v>133.86000000000001</c:v>
                </c:pt>
              </c:numCache>
            </c:numRef>
          </c:val>
          <c:extLst>
            <c:ext xmlns:c16="http://schemas.microsoft.com/office/drawing/2014/chart" uri="{C3380CC4-5D6E-409C-BE32-E72D297353CC}">
              <c16:uniqueId val="{00000000-E1F9-4C69-9B3A-6A116F999C0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158.94</c:v>
                </c:pt>
                <c:pt idx="1">
                  <c:v>158.04</c:v>
                </c:pt>
                <c:pt idx="2">
                  <c:v>156.77000000000001</c:v>
                </c:pt>
                <c:pt idx="3">
                  <c:v>157.63999999999999</c:v>
                </c:pt>
                <c:pt idx="4">
                  <c:v>159.59</c:v>
                </c:pt>
              </c:numCache>
            </c:numRef>
          </c:val>
          <c:smooth val="0"/>
          <c:extLst>
            <c:ext xmlns:c16="http://schemas.microsoft.com/office/drawing/2014/chart" uri="{C3380CC4-5D6E-409C-BE32-E72D297353CC}">
              <c16:uniqueId val="{00000001-E1F9-4C69-9B3A-6A116F999C0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長野県　松本市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Ad</v>
      </c>
      <c r="X8" s="40"/>
      <c r="Y8" s="40"/>
      <c r="Z8" s="40"/>
      <c r="AA8" s="40"/>
      <c r="AB8" s="40"/>
      <c r="AC8" s="40"/>
      <c r="AD8" s="41" t="str">
        <f>データ!$M$6</f>
        <v>非設置</v>
      </c>
      <c r="AE8" s="41"/>
      <c r="AF8" s="41"/>
      <c r="AG8" s="41"/>
      <c r="AH8" s="41"/>
      <c r="AI8" s="41"/>
      <c r="AJ8" s="41"/>
      <c r="AK8" s="3"/>
      <c r="AL8" s="42">
        <f>データ!S6</f>
        <v>236447</v>
      </c>
      <c r="AM8" s="42"/>
      <c r="AN8" s="42"/>
      <c r="AO8" s="42"/>
      <c r="AP8" s="42"/>
      <c r="AQ8" s="42"/>
      <c r="AR8" s="42"/>
      <c r="AS8" s="42"/>
      <c r="AT8" s="35">
        <f>データ!T6</f>
        <v>978.47</v>
      </c>
      <c r="AU8" s="35"/>
      <c r="AV8" s="35"/>
      <c r="AW8" s="35"/>
      <c r="AX8" s="35"/>
      <c r="AY8" s="35"/>
      <c r="AZ8" s="35"/>
      <c r="BA8" s="35"/>
      <c r="BB8" s="35">
        <f>データ!U6</f>
        <v>241.65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81.819999999999993</v>
      </c>
      <c r="J10" s="35"/>
      <c r="K10" s="35"/>
      <c r="L10" s="35"/>
      <c r="M10" s="35"/>
      <c r="N10" s="35"/>
      <c r="O10" s="35"/>
      <c r="P10" s="35">
        <f>データ!P6</f>
        <v>81.58</v>
      </c>
      <c r="Q10" s="35"/>
      <c r="R10" s="35"/>
      <c r="S10" s="35"/>
      <c r="T10" s="35"/>
      <c r="U10" s="35"/>
      <c r="V10" s="35"/>
      <c r="W10" s="35">
        <f>データ!Q6</f>
        <v>80.760000000000005</v>
      </c>
      <c r="X10" s="35"/>
      <c r="Y10" s="35"/>
      <c r="Z10" s="35"/>
      <c r="AA10" s="35"/>
      <c r="AB10" s="35"/>
      <c r="AC10" s="35"/>
      <c r="AD10" s="42">
        <f>データ!R6</f>
        <v>3140</v>
      </c>
      <c r="AE10" s="42"/>
      <c r="AF10" s="42"/>
      <c r="AG10" s="42"/>
      <c r="AH10" s="42"/>
      <c r="AI10" s="42"/>
      <c r="AJ10" s="42"/>
      <c r="AK10" s="2"/>
      <c r="AL10" s="42">
        <f>データ!V6</f>
        <v>192289</v>
      </c>
      <c r="AM10" s="42"/>
      <c r="AN10" s="42"/>
      <c r="AO10" s="42"/>
      <c r="AP10" s="42"/>
      <c r="AQ10" s="42"/>
      <c r="AR10" s="42"/>
      <c r="AS10" s="42"/>
      <c r="AT10" s="35">
        <f>データ!W6</f>
        <v>47.31</v>
      </c>
      <c r="AU10" s="35"/>
      <c r="AV10" s="35"/>
      <c r="AW10" s="35"/>
      <c r="AX10" s="35"/>
      <c r="AY10" s="35"/>
      <c r="AZ10" s="35"/>
      <c r="BA10" s="35"/>
      <c r="BB10" s="35">
        <f>データ!X6</f>
        <v>4064.45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113</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Oqiaf0juMkvGN3Whf6/Lb5wLNHqirXoMiex0AUDb7fOn1E9phyX1gP3TwYfsoI99/U2Yuj7IcJncJENy13lGKQ==" saltValue="Y7RzXmHfmMzix78fVK9vY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202029</v>
      </c>
      <c r="D6" s="19">
        <f t="shared" si="3"/>
        <v>46</v>
      </c>
      <c r="E6" s="19">
        <f t="shared" si="3"/>
        <v>17</v>
      </c>
      <c r="F6" s="19">
        <f t="shared" si="3"/>
        <v>1</v>
      </c>
      <c r="G6" s="19">
        <f t="shared" si="3"/>
        <v>0</v>
      </c>
      <c r="H6" s="19" t="str">
        <f t="shared" si="3"/>
        <v>長野県　松本市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81.819999999999993</v>
      </c>
      <c r="P6" s="20">
        <f t="shared" si="3"/>
        <v>81.58</v>
      </c>
      <c r="Q6" s="20">
        <f t="shared" si="3"/>
        <v>80.760000000000005</v>
      </c>
      <c r="R6" s="20">
        <f t="shared" si="3"/>
        <v>3140</v>
      </c>
      <c r="S6" s="20">
        <f t="shared" si="3"/>
        <v>236447</v>
      </c>
      <c r="T6" s="20">
        <f t="shared" si="3"/>
        <v>978.47</v>
      </c>
      <c r="U6" s="20">
        <f t="shared" si="3"/>
        <v>241.65</v>
      </c>
      <c r="V6" s="20">
        <f t="shared" si="3"/>
        <v>192289</v>
      </c>
      <c r="W6" s="20">
        <f t="shared" si="3"/>
        <v>47.31</v>
      </c>
      <c r="X6" s="20">
        <f t="shared" si="3"/>
        <v>4064.45</v>
      </c>
      <c r="Y6" s="21">
        <f>IF(Y7="",NA(),Y7)</f>
        <v>118.68</v>
      </c>
      <c r="Z6" s="21">
        <f t="shared" ref="Z6:AH6" si="4">IF(Z7="",NA(),Z7)</f>
        <v>119.76</v>
      </c>
      <c r="AA6" s="21">
        <f t="shared" si="4"/>
        <v>118.26</v>
      </c>
      <c r="AB6" s="21">
        <f t="shared" si="4"/>
        <v>119.15</v>
      </c>
      <c r="AC6" s="21">
        <f t="shared" si="4"/>
        <v>119.06</v>
      </c>
      <c r="AD6" s="21">
        <f t="shared" si="4"/>
        <v>110.01</v>
      </c>
      <c r="AE6" s="21">
        <f t="shared" si="4"/>
        <v>111.12</v>
      </c>
      <c r="AF6" s="21">
        <f t="shared" si="4"/>
        <v>109.58</v>
      </c>
      <c r="AG6" s="21">
        <f t="shared" si="4"/>
        <v>109.32</v>
      </c>
      <c r="AH6" s="21">
        <f t="shared" si="4"/>
        <v>108.33</v>
      </c>
      <c r="AI6" s="20" t="str">
        <f>IF(AI7="","",IF(AI7="-","【-】","【"&amp;SUBSTITUTE(TEXT(AI7,"#,##0.00"),"-","△")&amp;"】"))</f>
        <v>【106.11】</v>
      </c>
      <c r="AJ6" s="20">
        <f>IF(AJ7="",NA(),AJ7)</f>
        <v>0</v>
      </c>
      <c r="AK6" s="20">
        <f t="shared" ref="AK6:AS6" si="5">IF(AK7="",NA(),AK7)</f>
        <v>0</v>
      </c>
      <c r="AL6" s="20">
        <f t="shared" si="5"/>
        <v>0</v>
      </c>
      <c r="AM6" s="20">
        <f t="shared" si="5"/>
        <v>0</v>
      </c>
      <c r="AN6" s="20">
        <f t="shared" si="5"/>
        <v>0</v>
      </c>
      <c r="AO6" s="21">
        <f t="shared" si="5"/>
        <v>2.36</v>
      </c>
      <c r="AP6" s="21">
        <f t="shared" si="5"/>
        <v>2.0699999999999998</v>
      </c>
      <c r="AQ6" s="21">
        <f t="shared" si="5"/>
        <v>5.97</v>
      </c>
      <c r="AR6" s="21">
        <f t="shared" si="5"/>
        <v>1.54</v>
      </c>
      <c r="AS6" s="21">
        <f t="shared" si="5"/>
        <v>1.28</v>
      </c>
      <c r="AT6" s="20" t="str">
        <f>IF(AT7="","",IF(AT7="-","【-】","【"&amp;SUBSTITUTE(TEXT(AT7,"#,##0.00"),"-","△")&amp;"】"))</f>
        <v>【3.15】</v>
      </c>
      <c r="AU6" s="21">
        <f>IF(AU7="",NA(),AU7)</f>
        <v>170.06</v>
      </c>
      <c r="AV6" s="21">
        <f t="shared" ref="AV6:BD6" si="6">IF(AV7="",NA(),AV7)</f>
        <v>225.24</v>
      </c>
      <c r="AW6" s="21">
        <f t="shared" si="6"/>
        <v>234.77</v>
      </c>
      <c r="AX6" s="21">
        <f t="shared" si="6"/>
        <v>287.18</v>
      </c>
      <c r="AY6" s="21">
        <f t="shared" si="6"/>
        <v>338.12</v>
      </c>
      <c r="AZ6" s="21">
        <f t="shared" si="6"/>
        <v>62.12</v>
      </c>
      <c r="BA6" s="21">
        <f t="shared" si="6"/>
        <v>61.57</v>
      </c>
      <c r="BB6" s="21">
        <f t="shared" si="6"/>
        <v>60.82</v>
      </c>
      <c r="BC6" s="21">
        <f t="shared" si="6"/>
        <v>63.48</v>
      </c>
      <c r="BD6" s="21">
        <f t="shared" si="6"/>
        <v>65.510000000000005</v>
      </c>
      <c r="BE6" s="20" t="str">
        <f>IF(BE7="","",IF(BE7="-","【-】","【"&amp;SUBSTITUTE(TEXT(BE7,"#,##0.00"),"-","△")&amp;"】"))</f>
        <v>【73.44】</v>
      </c>
      <c r="BF6" s="21">
        <f>IF(BF7="",NA(),BF7)</f>
        <v>320.06</v>
      </c>
      <c r="BG6" s="21">
        <f t="shared" ref="BG6:BO6" si="7">IF(BG7="",NA(),BG7)</f>
        <v>247.97</v>
      </c>
      <c r="BH6" s="21">
        <f t="shared" si="7"/>
        <v>231.81</v>
      </c>
      <c r="BI6" s="21">
        <f t="shared" si="7"/>
        <v>217.75</v>
      </c>
      <c r="BJ6" s="21">
        <f t="shared" si="7"/>
        <v>204.92</v>
      </c>
      <c r="BK6" s="21">
        <f t="shared" si="7"/>
        <v>875.53</v>
      </c>
      <c r="BL6" s="21">
        <f t="shared" si="7"/>
        <v>867.39</v>
      </c>
      <c r="BM6" s="21">
        <f t="shared" si="7"/>
        <v>920.83</v>
      </c>
      <c r="BN6" s="21">
        <f t="shared" si="7"/>
        <v>874.02</v>
      </c>
      <c r="BO6" s="21">
        <f t="shared" si="7"/>
        <v>827.43</v>
      </c>
      <c r="BP6" s="20" t="str">
        <f>IF(BP7="","",IF(BP7="-","【-】","【"&amp;SUBSTITUTE(TEXT(BP7,"#,##0.00"),"-","△")&amp;"】"))</f>
        <v>【652.82】</v>
      </c>
      <c r="BQ6" s="21">
        <f>IF(BQ7="",NA(),BQ7)</f>
        <v>127.36</v>
      </c>
      <c r="BR6" s="21">
        <f t="shared" ref="BR6:BZ6" si="8">IF(BR7="",NA(),BR7)</f>
        <v>129.87</v>
      </c>
      <c r="BS6" s="21">
        <f t="shared" si="8"/>
        <v>127.49</v>
      </c>
      <c r="BT6" s="21">
        <f t="shared" si="8"/>
        <v>129.81</v>
      </c>
      <c r="BU6" s="21">
        <f t="shared" si="8"/>
        <v>128.87</v>
      </c>
      <c r="BV6" s="21">
        <f t="shared" si="8"/>
        <v>99.83</v>
      </c>
      <c r="BW6" s="21">
        <f t="shared" si="8"/>
        <v>100.91</v>
      </c>
      <c r="BX6" s="21">
        <f t="shared" si="8"/>
        <v>99.82</v>
      </c>
      <c r="BY6" s="21">
        <f t="shared" si="8"/>
        <v>100.32</v>
      </c>
      <c r="BZ6" s="21">
        <f t="shared" si="8"/>
        <v>99.71</v>
      </c>
      <c r="CA6" s="20" t="str">
        <f>IF(CA7="","",IF(CA7="-","【-】","【"&amp;SUBSTITUTE(TEXT(CA7,"#,##0.00"),"-","△")&amp;"】"))</f>
        <v>【97.61】</v>
      </c>
      <c r="CB6" s="21">
        <f>IF(CB7="",NA(),CB7)</f>
        <v>133.33000000000001</v>
      </c>
      <c r="CC6" s="21">
        <f t="shared" ref="CC6:CK6" si="9">IF(CC7="",NA(),CC7)</f>
        <v>131.9</v>
      </c>
      <c r="CD6" s="21">
        <f t="shared" si="9"/>
        <v>132.80000000000001</v>
      </c>
      <c r="CE6" s="21">
        <f t="shared" si="9"/>
        <v>130.66</v>
      </c>
      <c r="CF6" s="21">
        <f t="shared" si="9"/>
        <v>133.86000000000001</v>
      </c>
      <c r="CG6" s="21">
        <f t="shared" si="9"/>
        <v>158.94</v>
      </c>
      <c r="CH6" s="21">
        <f t="shared" si="9"/>
        <v>158.04</v>
      </c>
      <c r="CI6" s="21">
        <f t="shared" si="9"/>
        <v>156.77000000000001</v>
      </c>
      <c r="CJ6" s="21">
        <f t="shared" si="9"/>
        <v>157.63999999999999</v>
      </c>
      <c r="CK6" s="21">
        <f t="shared" si="9"/>
        <v>159.59</v>
      </c>
      <c r="CL6" s="20" t="str">
        <f>IF(CL7="","",IF(CL7="-","【-】","【"&amp;SUBSTITUTE(TEXT(CL7,"#,##0.00"),"-","△")&amp;"】"))</f>
        <v>【138.29】</v>
      </c>
      <c r="CM6" s="21">
        <f>IF(CM7="",NA(),CM7)</f>
        <v>85.24</v>
      </c>
      <c r="CN6" s="21">
        <f t="shared" ref="CN6:CV6" si="10">IF(CN7="",NA(),CN7)</f>
        <v>81.92</v>
      </c>
      <c r="CO6" s="21">
        <f t="shared" si="10"/>
        <v>83.71</v>
      </c>
      <c r="CP6" s="21">
        <f t="shared" si="10"/>
        <v>84.14</v>
      </c>
      <c r="CQ6" s="21">
        <f t="shared" si="10"/>
        <v>79.39</v>
      </c>
      <c r="CR6" s="21">
        <f t="shared" si="10"/>
        <v>67.069999999999993</v>
      </c>
      <c r="CS6" s="21">
        <f t="shared" si="10"/>
        <v>66.78</v>
      </c>
      <c r="CT6" s="21">
        <f t="shared" si="10"/>
        <v>67</v>
      </c>
      <c r="CU6" s="21">
        <f t="shared" si="10"/>
        <v>66.650000000000006</v>
      </c>
      <c r="CV6" s="21">
        <f t="shared" si="10"/>
        <v>64.45</v>
      </c>
      <c r="CW6" s="20" t="str">
        <f>IF(CW7="","",IF(CW7="-","【-】","【"&amp;SUBSTITUTE(TEXT(CW7,"#,##0.00"),"-","△")&amp;"】"))</f>
        <v>【59.10】</v>
      </c>
      <c r="CX6" s="21">
        <f>IF(CX7="",NA(),CX7)</f>
        <v>99.19</v>
      </c>
      <c r="CY6" s="21">
        <f t="shared" ref="CY6:DG6" si="11">IF(CY7="",NA(),CY7)</f>
        <v>99.24</v>
      </c>
      <c r="CZ6" s="21">
        <f t="shared" si="11"/>
        <v>99.27</v>
      </c>
      <c r="DA6" s="21">
        <f t="shared" si="11"/>
        <v>99.32</v>
      </c>
      <c r="DB6" s="21">
        <f t="shared" si="11"/>
        <v>99.39</v>
      </c>
      <c r="DC6" s="21">
        <f t="shared" si="11"/>
        <v>93.96</v>
      </c>
      <c r="DD6" s="21">
        <f t="shared" si="11"/>
        <v>94.06</v>
      </c>
      <c r="DE6" s="21">
        <f t="shared" si="11"/>
        <v>94.41</v>
      </c>
      <c r="DF6" s="21">
        <f t="shared" si="11"/>
        <v>94.43</v>
      </c>
      <c r="DG6" s="21">
        <f t="shared" si="11"/>
        <v>94.58</v>
      </c>
      <c r="DH6" s="20" t="str">
        <f>IF(DH7="","",IF(DH7="-","【-】","【"&amp;SUBSTITUTE(TEXT(DH7,"#,##0.00"),"-","△")&amp;"】"))</f>
        <v>【95.82】</v>
      </c>
      <c r="DI6" s="21">
        <f>IF(DI7="",NA(),DI7)</f>
        <v>46.26</v>
      </c>
      <c r="DJ6" s="21">
        <f t="shared" ref="DJ6:DR6" si="12">IF(DJ7="",NA(),DJ7)</f>
        <v>47.5</v>
      </c>
      <c r="DK6" s="21">
        <f t="shared" si="12"/>
        <v>48.96</v>
      </c>
      <c r="DL6" s="21">
        <f t="shared" si="12"/>
        <v>49.72</v>
      </c>
      <c r="DM6" s="21">
        <f t="shared" si="12"/>
        <v>50.91</v>
      </c>
      <c r="DN6" s="21">
        <f t="shared" si="12"/>
        <v>33.090000000000003</v>
      </c>
      <c r="DO6" s="21">
        <f t="shared" si="12"/>
        <v>34.33</v>
      </c>
      <c r="DP6" s="21">
        <f t="shared" si="12"/>
        <v>34.15</v>
      </c>
      <c r="DQ6" s="21">
        <f t="shared" si="12"/>
        <v>35.53</v>
      </c>
      <c r="DR6" s="21">
        <f t="shared" si="12"/>
        <v>37.51</v>
      </c>
      <c r="DS6" s="20" t="str">
        <f>IF(DS7="","",IF(DS7="-","【-】","【"&amp;SUBSTITUTE(TEXT(DS7,"#,##0.00"),"-","△")&amp;"】"))</f>
        <v>【39.74】</v>
      </c>
      <c r="DT6" s="21">
        <f>IF(DT7="",NA(),DT7)</f>
        <v>4.8899999999999997</v>
      </c>
      <c r="DU6" s="21">
        <f t="shared" ref="DU6:EC6" si="13">IF(DU7="",NA(),DU7)</f>
        <v>5.01</v>
      </c>
      <c r="DV6" s="21">
        <f t="shared" si="13"/>
        <v>5.22</v>
      </c>
      <c r="DW6" s="21">
        <f t="shared" si="13"/>
        <v>5.31</v>
      </c>
      <c r="DX6" s="21">
        <f t="shared" si="13"/>
        <v>5.8</v>
      </c>
      <c r="DY6" s="21">
        <f t="shared" si="13"/>
        <v>5.04</v>
      </c>
      <c r="DZ6" s="21">
        <f t="shared" si="13"/>
        <v>5.1100000000000003</v>
      </c>
      <c r="EA6" s="21">
        <f t="shared" si="13"/>
        <v>5.18</v>
      </c>
      <c r="EB6" s="21">
        <f t="shared" si="13"/>
        <v>6.01</v>
      </c>
      <c r="EC6" s="21">
        <f t="shared" si="13"/>
        <v>6.84</v>
      </c>
      <c r="ED6" s="20" t="str">
        <f>IF(ED7="","",IF(ED7="-","【-】","【"&amp;SUBSTITUTE(TEXT(ED7,"#,##0.00"),"-","△")&amp;"】"))</f>
        <v>【7.62】</v>
      </c>
      <c r="EE6" s="21">
        <f>IF(EE7="",NA(),EE7)</f>
        <v>0.2</v>
      </c>
      <c r="EF6" s="21">
        <f t="shared" ref="EF6:EN6" si="14">IF(EF7="",NA(),EF7)</f>
        <v>0.15</v>
      </c>
      <c r="EG6" s="21">
        <f t="shared" si="14"/>
        <v>0.25</v>
      </c>
      <c r="EH6" s="21">
        <f t="shared" si="14"/>
        <v>0.65</v>
      </c>
      <c r="EI6" s="21">
        <f t="shared" si="14"/>
        <v>0.47</v>
      </c>
      <c r="EJ6" s="21">
        <f t="shared" si="14"/>
        <v>0.25</v>
      </c>
      <c r="EK6" s="21">
        <f t="shared" si="14"/>
        <v>0.21</v>
      </c>
      <c r="EL6" s="21">
        <f t="shared" si="14"/>
        <v>0.33</v>
      </c>
      <c r="EM6" s="21">
        <f t="shared" si="14"/>
        <v>0.22</v>
      </c>
      <c r="EN6" s="21">
        <f t="shared" si="14"/>
        <v>0.23</v>
      </c>
      <c r="EO6" s="20" t="str">
        <f>IF(EO7="","",IF(EO7="-","【-】","【"&amp;SUBSTITUTE(TEXT(EO7,"#,##0.00"),"-","△")&amp;"】"))</f>
        <v>【0.23】</v>
      </c>
    </row>
    <row r="7" spans="1:148" s="22" customFormat="1" x14ac:dyDescent="0.15">
      <c r="A7" s="14"/>
      <c r="B7" s="23">
        <v>2022</v>
      </c>
      <c r="C7" s="23">
        <v>202029</v>
      </c>
      <c r="D7" s="23">
        <v>46</v>
      </c>
      <c r="E7" s="23">
        <v>17</v>
      </c>
      <c r="F7" s="23">
        <v>1</v>
      </c>
      <c r="G7" s="23">
        <v>0</v>
      </c>
      <c r="H7" s="23" t="s">
        <v>96</v>
      </c>
      <c r="I7" s="23" t="s">
        <v>97</v>
      </c>
      <c r="J7" s="23" t="s">
        <v>98</v>
      </c>
      <c r="K7" s="23" t="s">
        <v>99</v>
      </c>
      <c r="L7" s="23" t="s">
        <v>100</v>
      </c>
      <c r="M7" s="23" t="s">
        <v>101</v>
      </c>
      <c r="N7" s="24" t="s">
        <v>102</v>
      </c>
      <c r="O7" s="24">
        <v>81.819999999999993</v>
      </c>
      <c r="P7" s="24">
        <v>81.58</v>
      </c>
      <c r="Q7" s="24">
        <v>80.760000000000005</v>
      </c>
      <c r="R7" s="24">
        <v>3140</v>
      </c>
      <c r="S7" s="24">
        <v>236447</v>
      </c>
      <c r="T7" s="24">
        <v>978.47</v>
      </c>
      <c r="U7" s="24">
        <v>241.65</v>
      </c>
      <c r="V7" s="24">
        <v>192289</v>
      </c>
      <c r="W7" s="24">
        <v>47.31</v>
      </c>
      <c r="X7" s="24">
        <v>4064.45</v>
      </c>
      <c r="Y7" s="24">
        <v>118.68</v>
      </c>
      <c r="Z7" s="24">
        <v>119.76</v>
      </c>
      <c r="AA7" s="24">
        <v>118.26</v>
      </c>
      <c r="AB7" s="24">
        <v>119.15</v>
      </c>
      <c r="AC7" s="24">
        <v>119.06</v>
      </c>
      <c r="AD7" s="24">
        <v>110.01</v>
      </c>
      <c r="AE7" s="24">
        <v>111.12</v>
      </c>
      <c r="AF7" s="24">
        <v>109.58</v>
      </c>
      <c r="AG7" s="24">
        <v>109.32</v>
      </c>
      <c r="AH7" s="24">
        <v>108.33</v>
      </c>
      <c r="AI7" s="24">
        <v>106.11</v>
      </c>
      <c r="AJ7" s="24">
        <v>0</v>
      </c>
      <c r="AK7" s="24">
        <v>0</v>
      </c>
      <c r="AL7" s="24">
        <v>0</v>
      </c>
      <c r="AM7" s="24">
        <v>0</v>
      </c>
      <c r="AN7" s="24">
        <v>0</v>
      </c>
      <c r="AO7" s="24">
        <v>2.36</v>
      </c>
      <c r="AP7" s="24">
        <v>2.0699999999999998</v>
      </c>
      <c r="AQ7" s="24">
        <v>5.97</v>
      </c>
      <c r="AR7" s="24">
        <v>1.54</v>
      </c>
      <c r="AS7" s="24">
        <v>1.28</v>
      </c>
      <c r="AT7" s="24">
        <v>3.15</v>
      </c>
      <c r="AU7" s="24">
        <v>170.06</v>
      </c>
      <c r="AV7" s="24">
        <v>225.24</v>
      </c>
      <c r="AW7" s="24">
        <v>234.77</v>
      </c>
      <c r="AX7" s="24">
        <v>287.18</v>
      </c>
      <c r="AY7" s="24">
        <v>338.12</v>
      </c>
      <c r="AZ7" s="24">
        <v>62.12</v>
      </c>
      <c r="BA7" s="24">
        <v>61.57</v>
      </c>
      <c r="BB7" s="24">
        <v>60.82</v>
      </c>
      <c r="BC7" s="24">
        <v>63.48</v>
      </c>
      <c r="BD7" s="24">
        <v>65.510000000000005</v>
      </c>
      <c r="BE7" s="24">
        <v>73.44</v>
      </c>
      <c r="BF7" s="24">
        <v>320.06</v>
      </c>
      <c r="BG7" s="24">
        <v>247.97</v>
      </c>
      <c r="BH7" s="24">
        <v>231.81</v>
      </c>
      <c r="BI7" s="24">
        <v>217.75</v>
      </c>
      <c r="BJ7" s="24">
        <v>204.92</v>
      </c>
      <c r="BK7" s="24">
        <v>875.53</v>
      </c>
      <c r="BL7" s="24">
        <v>867.39</v>
      </c>
      <c r="BM7" s="24">
        <v>920.83</v>
      </c>
      <c r="BN7" s="24">
        <v>874.02</v>
      </c>
      <c r="BO7" s="24">
        <v>827.43</v>
      </c>
      <c r="BP7" s="24">
        <v>652.82000000000005</v>
      </c>
      <c r="BQ7" s="24">
        <v>127.36</v>
      </c>
      <c r="BR7" s="24">
        <v>129.87</v>
      </c>
      <c r="BS7" s="24">
        <v>127.49</v>
      </c>
      <c r="BT7" s="24">
        <v>129.81</v>
      </c>
      <c r="BU7" s="24">
        <v>128.87</v>
      </c>
      <c r="BV7" s="24">
        <v>99.83</v>
      </c>
      <c r="BW7" s="24">
        <v>100.91</v>
      </c>
      <c r="BX7" s="24">
        <v>99.82</v>
      </c>
      <c r="BY7" s="24">
        <v>100.32</v>
      </c>
      <c r="BZ7" s="24">
        <v>99.71</v>
      </c>
      <c r="CA7" s="24">
        <v>97.61</v>
      </c>
      <c r="CB7" s="24">
        <v>133.33000000000001</v>
      </c>
      <c r="CC7" s="24">
        <v>131.9</v>
      </c>
      <c r="CD7" s="24">
        <v>132.80000000000001</v>
      </c>
      <c r="CE7" s="24">
        <v>130.66</v>
      </c>
      <c r="CF7" s="24">
        <v>133.86000000000001</v>
      </c>
      <c r="CG7" s="24">
        <v>158.94</v>
      </c>
      <c r="CH7" s="24">
        <v>158.04</v>
      </c>
      <c r="CI7" s="24">
        <v>156.77000000000001</v>
      </c>
      <c r="CJ7" s="24">
        <v>157.63999999999999</v>
      </c>
      <c r="CK7" s="24">
        <v>159.59</v>
      </c>
      <c r="CL7" s="24">
        <v>138.29</v>
      </c>
      <c r="CM7" s="24">
        <v>85.24</v>
      </c>
      <c r="CN7" s="24">
        <v>81.92</v>
      </c>
      <c r="CO7" s="24">
        <v>83.71</v>
      </c>
      <c r="CP7" s="24">
        <v>84.14</v>
      </c>
      <c r="CQ7" s="24">
        <v>79.39</v>
      </c>
      <c r="CR7" s="24">
        <v>67.069999999999993</v>
      </c>
      <c r="CS7" s="24">
        <v>66.78</v>
      </c>
      <c r="CT7" s="24">
        <v>67</v>
      </c>
      <c r="CU7" s="24">
        <v>66.650000000000006</v>
      </c>
      <c r="CV7" s="24">
        <v>64.45</v>
      </c>
      <c r="CW7" s="24">
        <v>59.1</v>
      </c>
      <c r="CX7" s="24">
        <v>99.19</v>
      </c>
      <c r="CY7" s="24">
        <v>99.24</v>
      </c>
      <c r="CZ7" s="24">
        <v>99.27</v>
      </c>
      <c r="DA7" s="24">
        <v>99.32</v>
      </c>
      <c r="DB7" s="24">
        <v>99.39</v>
      </c>
      <c r="DC7" s="24">
        <v>93.96</v>
      </c>
      <c r="DD7" s="24">
        <v>94.06</v>
      </c>
      <c r="DE7" s="24">
        <v>94.41</v>
      </c>
      <c r="DF7" s="24">
        <v>94.43</v>
      </c>
      <c r="DG7" s="24">
        <v>94.58</v>
      </c>
      <c r="DH7" s="24">
        <v>95.82</v>
      </c>
      <c r="DI7" s="24">
        <v>46.26</v>
      </c>
      <c r="DJ7" s="24">
        <v>47.5</v>
      </c>
      <c r="DK7" s="24">
        <v>48.96</v>
      </c>
      <c r="DL7" s="24">
        <v>49.72</v>
      </c>
      <c r="DM7" s="24">
        <v>50.91</v>
      </c>
      <c r="DN7" s="24">
        <v>33.090000000000003</v>
      </c>
      <c r="DO7" s="24">
        <v>34.33</v>
      </c>
      <c r="DP7" s="24">
        <v>34.15</v>
      </c>
      <c r="DQ7" s="24">
        <v>35.53</v>
      </c>
      <c r="DR7" s="24">
        <v>37.51</v>
      </c>
      <c r="DS7" s="24">
        <v>39.74</v>
      </c>
      <c r="DT7" s="24">
        <v>4.8899999999999997</v>
      </c>
      <c r="DU7" s="24">
        <v>5.01</v>
      </c>
      <c r="DV7" s="24">
        <v>5.22</v>
      </c>
      <c r="DW7" s="24">
        <v>5.31</v>
      </c>
      <c r="DX7" s="24">
        <v>5.8</v>
      </c>
      <c r="DY7" s="24">
        <v>5.04</v>
      </c>
      <c r="DZ7" s="24">
        <v>5.1100000000000003</v>
      </c>
      <c r="EA7" s="24">
        <v>5.18</v>
      </c>
      <c r="EB7" s="24">
        <v>6.01</v>
      </c>
      <c r="EC7" s="24">
        <v>6.84</v>
      </c>
      <c r="ED7" s="24">
        <v>7.62</v>
      </c>
      <c r="EE7" s="24">
        <v>0.2</v>
      </c>
      <c r="EF7" s="24">
        <v>0.15</v>
      </c>
      <c r="EG7" s="24">
        <v>0.25</v>
      </c>
      <c r="EH7" s="24">
        <v>0.65</v>
      </c>
      <c r="EI7" s="24">
        <v>0.47</v>
      </c>
      <c r="EJ7" s="24">
        <v>0.25</v>
      </c>
      <c r="EK7" s="24">
        <v>0.21</v>
      </c>
      <c r="EL7" s="24">
        <v>0.33</v>
      </c>
      <c r="EM7" s="24">
        <v>0.22</v>
      </c>
      <c r="EN7" s="24">
        <v>0.23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朋子</cp:lastModifiedBy>
  <cp:lastPrinted>2024-01-25T07:21:05Z</cp:lastPrinted>
  <dcterms:created xsi:type="dcterms:W3CDTF">2023-12-12T00:46:38Z</dcterms:created>
  <dcterms:modified xsi:type="dcterms:W3CDTF">2024-01-26T00:19:46Z</dcterms:modified>
  <cp:category/>
</cp:coreProperties>
</file>