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上水道担当】随時 Buck up\経営比較分析表\R3\提出\"/>
    </mc:Choice>
  </mc:AlternateContent>
  <workbookProtection workbookAlgorithmName="SHA-512" workbookHashValue="i9cEIbmLKFuH9DAM46TieUMNyHxKUIEj/6ukXQbO+SGWNbJGXHHHtBbvepKwbWchD0yxlfTo2aaBEzNd+qpmPg==" workbookSaltValue="A4E8SwP5X4kixbX96vlmr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<sst xmlns="http://schemas.openxmlformats.org/spreadsheetml/2006/main" count="231" uniqueCount="118">
  <si>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</si>
  <si>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</si>
  <si>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</si>
  <si>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</si>
  <si>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</si>
  <si>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</si>
  <si>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</si>
  <si>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</si>
  <si>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</si>
  <si>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</si>
  <si>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</si>
  <si>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</si>
  <si>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</si>
  <si>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</si>
  <si>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</si>
  <si>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</si>
  <si>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</si>
  <si>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</si>
  <si>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</si>
  <si>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</si>
  <si>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</si>
  <si>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</si>
  <si>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</si>
  <si>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</si>
  <si>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</si>
  <si>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</si>
  <si>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</si>
  <si>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</si>
  <si>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</si>
  <si>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</si>
  <si>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</si>
  <si>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</si>
  <si>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</si>
  <si>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</si>
  <si>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</si>
  <si>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</si>
  <si>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</si>
  <si>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</si>
  <si>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</si>
  <si>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</si>
  <si>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</si>
  <si>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</si>
  <si>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</si>
  <si>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</si>
  <si>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</si>
  <si>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</si>
  <si>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</si>
  <si>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</si>
  <si>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</si>
  <si>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</si>
  <si>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</si>
  <si>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</si>
  <si>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</si>
  <si>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</si>
  <si>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</si>
  <si>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</si>
  <si>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</si>
  <si>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</si>
  <si>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</si>
  <si>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</si>
  <si>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</si>
  <si>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</si>
  <si>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</si>
  <si>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</si>
  <si>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</si>
  <si>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</si>
  <si>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</si>
  <si>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</si>
  <si>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</si>
  <si>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</si>
  <si>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</si>
  <si>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</si>
  <si>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</si>
  <si>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</si>
  <si>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</si>
  <si>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</si>
  <si>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</si>
  <si>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</si>
  <si>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</si>
  <si>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</si>
  <si>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</si>
  <si>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</si>
  <si>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</si>
  <si>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</si>
  <si>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</si>
  <si>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</si>
  <si>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</si>
  <si>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</si>
  <si>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</si>
  <si>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</si>
  <si>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</si>
  <si>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</si>
  <si>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</si>
  <si>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</si>
  <si>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</si>
  <si>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</si>
  <si>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</si>
  <si>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</si>
  <si>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</si>
  <si>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</si>
  <si>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</si>
  <si>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</si>
  <si>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</si>
  <si>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</si>
  <si>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</si>
  <si>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</si>
  <si>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</si>
  <si>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</si>
  <si>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</si>
  <si>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</si>
  <si>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</si>
  <si>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</si>
  <si>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</si>
  <si>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</si>
  <si>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</si>
  <si>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①有形固定資産減価償却率は、全国平均や類似団体平均値と比較して高くなっています。本市の下水道事業は、昭和25年から認可を受け、処理場は、昭和34年から供用を開始したことが主な要因ですが、今後も電気・機械設備を中心に、予防保全型の維持管理と、計画的な改築・更新を行います。
　また、②管渠老朽化率は、ほぼ類似団体平均並みで、経年比較においても年々上昇傾向にあります。
　③管渠改善率も、ほぼ類似団体平均並みではありますが、事業財源を国の交付金等に依存しており、今後の事業進捗は不透明な要素を含んでいます。</t>
    <rPh sb="69" eb="71">
      <t>ショウワ</t>
    </rPh>
    <rPh sb="73" eb="74">
      <t>ネン</t>
    </rPh>
    <rPh sb="86" eb="87">
      <t>オモ</t>
    </rPh>
    <rPh sb="88" eb="90">
      <t>ヨウイン</t>
    </rPh>
    <rPh sb="94" eb="96">
      <t>コンゴ</t>
    </rPh>
    <rPh sb="158" eb="159">
      <t>ナ</t>
    </rPh>
    <rPh sb="195" eb="197">
      <t>ルイジ</t>
    </rPh>
    <rPh sb="197" eb="199">
      <t>ダンタイ</t>
    </rPh>
    <rPh sb="211" eb="213">
      <t>ジギョウ</t>
    </rPh>
    <rPh sb="221" eb="222">
      <t>ナド</t>
    </rPh>
    <rPh sb="223" eb="225">
      <t>イゾン</t>
    </rPh>
    <rPh sb="230" eb="232">
      <t>コンゴ</t>
    </rPh>
    <rPh sb="233" eb="235">
      <t>ジギョウ</t>
    </rPh>
    <rPh sb="235" eb="237">
      <t>シンチョク</t>
    </rPh>
    <rPh sb="238" eb="241">
      <t>フトウメイ</t>
    </rPh>
    <rPh sb="242" eb="244">
      <t>ヨウソ</t>
    </rPh>
    <rPh sb="245" eb="246">
      <t>フク</t>
    </rPh>
    <phoneticPr fontId="4"/>
  </si>
  <si>
    <t>　企業債の償還がピークを過ぎ、支払い利息が減少していることに伴って、⑥汚水処理原価は、全国平均を下回っています。また、④企業債残高対事業規模比率についても、同様です。
　③流動比率、⑦施設利用率、⑧水洗化率は、全国平均を上回っており、①経常収支比率、⑤経費回収比率は、良好な値で推移しています。
　今後は、人口減少による処理水量の減少に対応していく必要がある一方で、合併地区ごとに料金体系が異なるなどの事業運営上の課題もあり、料金体系の統一化を含めた適正な使用料のあり方や広域化による施設の効率的利用などについて、経営審議会に諮りながら、さらに具体的な検討を進めていく必要があります。</t>
    <rPh sb="15" eb="17">
      <t>シハラ</t>
    </rPh>
    <rPh sb="18" eb="20">
      <t>リソク</t>
    </rPh>
    <rPh sb="21" eb="23">
      <t>ゲンショウ</t>
    </rPh>
    <rPh sb="30" eb="31">
      <t>トモナ</t>
    </rPh>
    <rPh sb="43" eb="45">
      <t>ゼンコク</t>
    </rPh>
    <rPh sb="45" eb="47">
      <t>ヘイキン</t>
    </rPh>
    <rPh sb="48" eb="50">
      <t>シタマワ</t>
    </rPh>
    <rPh sb="60" eb="62">
      <t>キギョウ</t>
    </rPh>
    <rPh sb="62" eb="63">
      <t>サイ</t>
    </rPh>
    <rPh sb="63" eb="65">
      <t>ザンダカ</t>
    </rPh>
    <rPh sb="65" eb="66">
      <t>タイ</t>
    </rPh>
    <rPh sb="66" eb="68">
      <t>ジギョウ</t>
    </rPh>
    <rPh sb="68" eb="70">
      <t>キボ</t>
    </rPh>
    <rPh sb="70" eb="72">
      <t>ヒリツ</t>
    </rPh>
    <rPh sb="78" eb="80">
      <t>ドウヨウ</t>
    </rPh>
    <rPh sb="86" eb="88">
      <t>リュウドウ</t>
    </rPh>
    <rPh sb="88" eb="90">
      <t>ヒリツ</t>
    </rPh>
    <rPh sb="92" eb="94">
      <t>シセツ</t>
    </rPh>
    <rPh sb="94" eb="96">
      <t>リヨウ</t>
    </rPh>
    <rPh sb="96" eb="97">
      <t>リツ</t>
    </rPh>
    <rPh sb="99" eb="102">
      <t>スイセンカ</t>
    </rPh>
    <rPh sb="102" eb="103">
      <t>リツ</t>
    </rPh>
    <rPh sb="105" eb="107">
      <t>ゼンコク</t>
    </rPh>
    <rPh sb="107" eb="109">
      <t>ヘイキン</t>
    </rPh>
    <rPh sb="110" eb="112">
      <t>ウワマワ</t>
    </rPh>
    <rPh sb="134" eb="136">
      <t>リョウコウ</t>
    </rPh>
    <rPh sb="137" eb="138">
      <t>アタイ</t>
    </rPh>
    <rPh sb="139" eb="141">
      <t>スイイ</t>
    </rPh>
    <rPh sb="174" eb="176">
      <t>ヒツヨウ</t>
    </rPh>
    <rPh sb="179" eb="181">
      <t>イッポウ</t>
    </rPh>
    <rPh sb="225" eb="227">
      <t>テキセイ</t>
    </rPh>
    <rPh sb="234" eb="235">
      <t>カタ</t>
    </rPh>
    <rPh sb="284" eb="286">
      <t>ヒツヨウ</t>
    </rPh>
    <phoneticPr fontId="4"/>
  </si>
  <si>
    <t xml:space="preserve">  節水型機器の普及、超少子高齢型人口減少社会の進展により、今後、有収水量の伸びは期待できず、下水道使用料収入は減少することが予測されます。
　一方、増加が見込まれる老朽化した施設の更新や耐震化・耐水化への投資、さらにはＤＸ（デジタルトランスフォーメーション）推進に向けたシステム改修費用やキャッシュレス決済導入に伴う手数料の増加など、多額の資金が必要になります。
  今後は、より持続可能な下水道事業を目指し、処理過程で発生する消化ガスによる発電事業や太陽光発電事業によって、環境に配慮した施設の運営に注力します。これらの発電による購入電力料金の削減と売電事業による安定的な収益の確保、また適切な施設規模による投資の効率化、新たなＩＣＴの導入による維持管理業務の省力化・最適化など、最先端の技術を取り入れながら、長期的な視点に立った事業経営に取り組みます。</t>
    <rPh sb="30" eb="32">
      <t>コンゴ</t>
    </rPh>
    <rPh sb="98" eb="100">
      <t>タイスイ</t>
    </rPh>
    <rPh sb="100" eb="101">
      <t>カ</t>
    </rPh>
    <rPh sb="130" eb="132">
      <t>スイシン</t>
    </rPh>
    <rPh sb="133" eb="134">
      <t>ム</t>
    </rPh>
    <rPh sb="140" eb="142">
      <t>カイシュウ</t>
    </rPh>
    <rPh sb="142" eb="144">
      <t>ヒヨウ</t>
    </rPh>
    <rPh sb="152" eb="154">
      <t>ケッサイ</t>
    </rPh>
    <rPh sb="154" eb="156">
      <t>ドウニュウ</t>
    </rPh>
    <rPh sb="157" eb="158">
      <t>トモナ</t>
    </rPh>
    <rPh sb="159" eb="162">
      <t>テスウリョウ</t>
    </rPh>
    <rPh sb="163" eb="165">
      <t>ゾウカ</t>
    </rPh>
    <rPh sb="185" eb="187">
      <t>コンゴ</t>
    </rPh>
    <rPh sb="193" eb="195">
      <t>カノウ</t>
    </rPh>
    <rPh sb="196" eb="199">
      <t>ゲスイドウ</t>
    </rPh>
    <rPh sb="199" eb="201">
      <t>ジギョウ</t>
    </rPh>
    <rPh sb="202" eb="204">
      <t>メザ</t>
    </rPh>
    <rPh sb="206" eb="208">
      <t>ショリ</t>
    </rPh>
    <rPh sb="224" eb="226">
      <t>ジギョウ</t>
    </rPh>
    <rPh sb="227" eb="230">
      <t>タイヨウコウ</t>
    </rPh>
    <rPh sb="230" eb="232">
      <t>ハツデン</t>
    </rPh>
    <rPh sb="232" eb="234">
      <t>ジギョウ</t>
    </rPh>
    <rPh sb="239" eb="241">
      <t>カンキョウ</t>
    </rPh>
    <rPh sb="242" eb="244">
      <t>ハイリョ</t>
    </rPh>
    <rPh sb="246" eb="248">
      <t>シセツ</t>
    </rPh>
    <rPh sb="249" eb="251">
      <t>ウンエイ</t>
    </rPh>
    <rPh sb="252" eb="254">
      <t>チュウリョク</t>
    </rPh>
    <rPh sb="262" eb="264">
      <t>ハツデン</t>
    </rPh>
    <rPh sb="284" eb="287">
      <t>アンテイテキ</t>
    </rPh>
    <rPh sb="313" eb="314">
      <t>アラ</t>
    </rPh>
    <rPh sb="320" eb="322">
      <t>ドウニュウ</t>
    </rPh>
    <rPh sb="325" eb="327">
      <t>イジ</t>
    </rPh>
    <rPh sb="327" eb="329">
      <t>カンリ</t>
    </rPh>
    <rPh sb="329" eb="331">
      <t>ギョウム</t>
    </rPh>
    <rPh sb="332" eb="335">
      <t>ショウリョクカ</t>
    </rPh>
    <rPh sb="336" eb="339">
      <t>サイテキカ</t>
    </rPh>
    <rPh sb="342" eb="345">
      <t>サイセンタン</t>
    </rPh>
    <rPh sb="346" eb="348">
      <t>ギジュツ</t>
    </rPh>
    <rPh sb="349" eb="350">
      <t>ト</t>
    </rPh>
    <rPh sb="351" eb="352">
      <t>イ</t>
    </rPh>
    <rPh sb="359" eb="360">
      <t>テキ</t>
    </rPh>
    <rPh sb="361" eb="363">
      <t>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</si>
</sst>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0.16</c:v>
                </c:pt>
                <c:pt idx="1">
                  <c:v>0.36</c:v>
                </c:pt>
                <c:pt idx="2">
                  <c:v>0.2</c:v>
                </c:pt>
                <c:pt idx="3">
                  <c:v>0.15</c:v>
                </c:pt>
                <c:pt idx="4">
                  <c:v>0.25</c:v>
                </c:pt>
              </c:numCache>
            </c:numRef>
          </c:val>
          <c:extLst>
            <c:ext xmlns:c16="http://schemas.microsoft.com/office/drawing/2014/chart" uri="{C3380CC4-5D6E-409C-BE32-E72D297353CC}">
              <c16:uniqueId val="{00000000-8792-4C98-A5E0-7AB17E9B75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0.28000000000000003</c:v>
                </c:pt>
                <c:pt idx="1">
                  <c:v>0.21</c:v>
                </c:pt>
                <c:pt idx="2">
                  <c:v>0.25</c:v>
                </c:pt>
                <c:pt idx="3">
                  <c:v>0.21</c:v>
                </c:pt>
                <c:pt idx="4">
                  <c:v>0.33</c:v>
                </c:pt>
              </c:numCache>
            </c:numRef>
          </c:val>
          <c:smooth val="0"/>
          <c:extLst>
            <c:ext xmlns:c16="http://schemas.microsoft.com/office/drawing/2014/chart" uri="{C3380CC4-5D6E-409C-BE32-E72D297353CC}">
              <c16:uniqueId val="{00000001-8792-4C98-A5E0-7AB17E9B75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83.65</c:v>
                </c:pt>
                <c:pt idx="1">
                  <c:v>83.95</c:v>
                </c:pt>
                <c:pt idx="2">
                  <c:v>85.24</c:v>
                </c:pt>
                <c:pt idx="3">
                  <c:v>81.92</c:v>
                </c:pt>
                <c:pt idx="4">
                  <c:v>83.71</c:v>
                </c:pt>
              </c:numCache>
            </c:numRef>
          </c:val>
          <c:extLst>
            <c:ext xmlns:c16="http://schemas.microsoft.com/office/drawing/2014/chart" uri="{C3380CC4-5D6E-409C-BE32-E72D297353CC}">
              <c16:uniqueId val="{00000000-A0CA-4B13-AC5C-AA2C2A1581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67.040000000000006</c:v>
                </c:pt>
                <c:pt idx="1">
                  <c:v>66.34</c:v>
                </c:pt>
                <c:pt idx="2">
                  <c:v>67.069999999999993</c:v>
                </c:pt>
                <c:pt idx="3">
                  <c:v>66.78</c:v>
                </c:pt>
                <c:pt idx="4">
                  <c:v>67</c:v>
                </c:pt>
              </c:numCache>
            </c:numRef>
          </c:val>
          <c:smooth val="0"/>
          <c:extLst>
            <c:ext xmlns:c16="http://schemas.microsoft.com/office/drawing/2014/chart" uri="{C3380CC4-5D6E-409C-BE32-E72D297353CC}">
              <c16:uniqueId val="{00000001-A0CA-4B13-AC5C-AA2C2A1581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98.95</c:v>
                </c:pt>
                <c:pt idx="1">
                  <c:v>99.1</c:v>
                </c:pt>
                <c:pt idx="2">
                  <c:v>99.19</c:v>
                </c:pt>
                <c:pt idx="3">
                  <c:v>99.24</c:v>
                </c:pt>
                <c:pt idx="4">
                  <c:v>99.27</c:v>
                </c:pt>
              </c:numCache>
            </c:numRef>
          </c:val>
          <c:extLst>
            <c:ext xmlns:c16="http://schemas.microsoft.com/office/drawing/2014/chart" uri="{C3380CC4-5D6E-409C-BE32-E72D297353CC}">
              <c16:uniqueId val="{00000000-1EC5-4C75-A893-2F3183E357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c:v>
                </c:pt>
                <c:pt idx="1">
                  <c:v>93.86</c:v>
                </c:pt>
                <c:pt idx="2">
                  <c:v>93.96</c:v>
                </c:pt>
                <c:pt idx="3">
                  <c:v>94.06</c:v>
                </c:pt>
                <c:pt idx="4">
                  <c:v>94.41</c:v>
                </c:pt>
              </c:numCache>
            </c:numRef>
          </c:val>
          <c:smooth val="0"/>
          <c:extLst>
            <c:ext xmlns:c16="http://schemas.microsoft.com/office/drawing/2014/chart" uri="{C3380CC4-5D6E-409C-BE32-E72D297353CC}">
              <c16:uniqueId val="{00000001-1EC5-4C75-A893-2F3183E357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115.55</c:v>
                </c:pt>
                <c:pt idx="1">
                  <c:v>116.75</c:v>
                </c:pt>
                <c:pt idx="2">
                  <c:v>118.68</c:v>
                </c:pt>
                <c:pt idx="3">
                  <c:v>119.76</c:v>
                </c:pt>
                <c:pt idx="4">
                  <c:v>118.26</c:v>
                </c:pt>
              </c:numCache>
            </c:numRef>
          </c:val>
          <c:extLst>
            <c:ext xmlns:c16="http://schemas.microsoft.com/office/drawing/2014/chart" uri="{C3380CC4-5D6E-409C-BE32-E72D297353CC}">
              <c16:uniqueId val="{00000000-4BA8-43FD-89E3-D9BCBDDAA0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109.12</c:v>
                </c:pt>
                <c:pt idx="1">
                  <c:v>110.22</c:v>
                </c:pt>
                <c:pt idx="2">
                  <c:v>110.01</c:v>
                </c:pt>
                <c:pt idx="3">
                  <c:v>111.12</c:v>
                </c:pt>
                <c:pt idx="4">
                  <c:v>109.58</c:v>
                </c:pt>
              </c:numCache>
            </c:numRef>
          </c:val>
          <c:smooth val="0"/>
          <c:extLst>
            <c:ext xmlns:c16="http://schemas.microsoft.com/office/drawing/2014/chart" uri="{C3380CC4-5D6E-409C-BE32-E72D297353CC}">
              <c16:uniqueId val="{00000001-4BA8-43FD-89E3-D9BCBDDAA0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43.1</c:v>
                </c:pt>
                <c:pt idx="1">
                  <c:v>44.55</c:v>
                </c:pt>
                <c:pt idx="2">
                  <c:v>46.26</c:v>
                </c:pt>
                <c:pt idx="3">
                  <c:v>47.5</c:v>
                </c:pt>
                <c:pt idx="4">
                  <c:v>48.96</c:v>
                </c:pt>
              </c:numCache>
            </c:numRef>
          </c:val>
          <c:extLst>
            <c:ext xmlns:c16="http://schemas.microsoft.com/office/drawing/2014/chart" uri="{C3380CC4-5D6E-409C-BE32-E72D297353CC}">
              <c16:uniqueId val="{00000000-5505-47B9-8CFE-ABC907087CC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28.81</c:v>
                </c:pt>
                <c:pt idx="1">
                  <c:v>31.19</c:v>
                </c:pt>
                <c:pt idx="2">
                  <c:v>33.090000000000003</c:v>
                </c:pt>
                <c:pt idx="3">
                  <c:v>34.33</c:v>
                </c:pt>
                <c:pt idx="4">
                  <c:v>34.15</c:v>
                </c:pt>
              </c:numCache>
            </c:numRef>
          </c:val>
          <c:smooth val="0"/>
          <c:extLst>
            <c:ext xmlns:c16="http://schemas.microsoft.com/office/drawing/2014/chart" uri="{C3380CC4-5D6E-409C-BE32-E72D297353CC}">
              <c16:uniqueId val="{00000001-5505-47B9-8CFE-ABC907087CC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4.3099999999999996</c:v>
                </c:pt>
                <c:pt idx="1">
                  <c:v>4.47</c:v>
                </c:pt>
                <c:pt idx="2">
                  <c:v>4.8899999999999997</c:v>
                </c:pt>
                <c:pt idx="3">
                  <c:v>5.01</c:v>
                </c:pt>
                <c:pt idx="4">
                  <c:v>5.22</c:v>
                </c:pt>
              </c:numCache>
            </c:numRef>
          </c:val>
          <c:extLst>
            <c:ext xmlns:c16="http://schemas.microsoft.com/office/drawing/2014/chart" uri="{C3380CC4-5D6E-409C-BE32-E72D297353CC}">
              <c16:uniqueId val="{00000000-E8D2-4814-85B6-65591045A1E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3.84</c:v>
                </c:pt>
                <c:pt idx="1">
                  <c:v>4.3099999999999996</c:v>
                </c:pt>
                <c:pt idx="2">
                  <c:v>5.04</c:v>
                </c:pt>
                <c:pt idx="3">
                  <c:v>5.1100000000000003</c:v>
                </c:pt>
                <c:pt idx="4">
                  <c:v>5.18</c:v>
                </c:pt>
              </c:numCache>
            </c:numRef>
          </c:val>
          <c:smooth val="0"/>
          <c:extLst>
            <c:ext xmlns:c16="http://schemas.microsoft.com/office/drawing/2014/chart" uri="{C3380CC4-5D6E-409C-BE32-E72D297353CC}">
              <c16:uniqueId val="{00000001-E8D2-4814-85B6-65591045A1E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8A-47C6-96C0-E2D2B96D6C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3.8</c:v>
                </c:pt>
                <c:pt idx="1">
                  <c:v>3.21</c:v>
                </c:pt>
                <c:pt idx="2">
                  <c:v>2.36</c:v>
                </c:pt>
                <c:pt idx="3">
                  <c:v>2.0699999999999998</c:v>
                </c:pt>
                <c:pt idx="4">
                  <c:v>5.97</c:v>
                </c:pt>
              </c:numCache>
            </c:numRef>
          </c:val>
          <c:smooth val="0"/>
          <c:extLst>
            <c:ext xmlns:c16="http://schemas.microsoft.com/office/drawing/2014/chart" uri="{C3380CC4-5D6E-409C-BE32-E72D297353CC}">
              <c16:uniqueId val="{00000001-978A-47C6-96C0-E2D2B96D6C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96.8</c:v>
                </c:pt>
                <c:pt idx="1">
                  <c:v>126.69</c:v>
                </c:pt>
                <c:pt idx="2">
                  <c:v>170.06</c:v>
                </c:pt>
                <c:pt idx="3">
                  <c:v>225.24</c:v>
                </c:pt>
                <c:pt idx="4">
                  <c:v>234.77</c:v>
                </c:pt>
              </c:numCache>
            </c:numRef>
          </c:val>
          <c:extLst>
            <c:ext xmlns:c16="http://schemas.microsoft.com/office/drawing/2014/chart" uri="{C3380CC4-5D6E-409C-BE32-E72D297353CC}">
              <c16:uniqueId val="{00000000-4FA9-41BB-9FD4-5A7E942722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49.96</c:v>
                </c:pt>
                <c:pt idx="1">
                  <c:v>58.04</c:v>
                </c:pt>
                <c:pt idx="2">
                  <c:v>62.12</c:v>
                </c:pt>
                <c:pt idx="3">
                  <c:v>61.57</c:v>
                </c:pt>
                <c:pt idx="4">
                  <c:v>60.82</c:v>
                </c:pt>
              </c:numCache>
            </c:numRef>
          </c:val>
          <c:smooth val="0"/>
          <c:extLst>
            <c:ext xmlns:c16="http://schemas.microsoft.com/office/drawing/2014/chart" uri="{C3380CC4-5D6E-409C-BE32-E72D297353CC}">
              <c16:uniqueId val="{00000001-4FA9-41BB-9FD4-5A7E942722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329.95</c:v>
                </c:pt>
                <c:pt idx="1">
                  <c:v>295.02999999999997</c:v>
                </c:pt>
                <c:pt idx="2">
                  <c:v>320.06</c:v>
                </c:pt>
                <c:pt idx="3">
                  <c:v>247.97</c:v>
                </c:pt>
                <c:pt idx="4">
                  <c:v>231.81</c:v>
                </c:pt>
              </c:numCache>
            </c:numRef>
          </c:val>
          <c:extLst>
            <c:ext xmlns:c16="http://schemas.microsoft.com/office/drawing/2014/chart" uri="{C3380CC4-5D6E-409C-BE32-E72D297353CC}">
              <c16:uniqueId val="{00000000-C914-4F95-9353-E42D69FF9B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970.35</c:v>
                </c:pt>
                <c:pt idx="1">
                  <c:v>917.29</c:v>
                </c:pt>
                <c:pt idx="2">
                  <c:v>875.53</c:v>
                </c:pt>
                <c:pt idx="3">
                  <c:v>867.39</c:v>
                </c:pt>
                <c:pt idx="4">
                  <c:v>920.83</c:v>
                </c:pt>
              </c:numCache>
            </c:numRef>
          </c:val>
          <c:smooth val="0"/>
          <c:extLst>
            <c:ext xmlns:c16="http://schemas.microsoft.com/office/drawing/2014/chart" uri="{C3380CC4-5D6E-409C-BE32-E72D297353CC}">
              <c16:uniqueId val="{00000001-C914-4F95-9353-E42D69FF9B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122.01</c:v>
                </c:pt>
                <c:pt idx="1">
                  <c:v>124.24</c:v>
                </c:pt>
                <c:pt idx="2">
                  <c:v>127.36</c:v>
                </c:pt>
                <c:pt idx="3">
                  <c:v>129.87</c:v>
                </c:pt>
                <c:pt idx="4">
                  <c:v>127.49</c:v>
                </c:pt>
              </c:numCache>
            </c:numRef>
          </c:val>
          <c:extLst>
            <c:ext xmlns:c16="http://schemas.microsoft.com/office/drawing/2014/chart" uri="{C3380CC4-5D6E-409C-BE32-E72D297353CC}">
              <c16:uniqueId val="{00000000-C997-418E-9E3B-AAFA619615C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99.26</c:v>
                </c:pt>
                <c:pt idx="1">
                  <c:v>99.67</c:v>
                </c:pt>
                <c:pt idx="2">
                  <c:v>99.83</c:v>
                </c:pt>
                <c:pt idx="3">
                  <c:v>100.91</c:v>
                </c:pt>
                <c:pt idx="4">
                  <c:v>99.82</c:v>
                </c:pt>
              </c:numCache>
            </c:numRef>
          </c:val>
          <c:smooth val="0"/>
          <c:extLst>
            <c:ext xmlns:c16="http://schemas.microsoft.com/office/drawing/2014/chart" uri="{C3380CC4-5D6E-409C-BE32-E72D297353CC}">
              <c16:uniqueId val="{00000001-C997-418E-9E3B-AAFA619615C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139.66</c:v>
                </c:pt>
                <c:pt idx="1">
                  <c:v>135.9</c:v>
                </c:pt>
                <c:pt idx="2">
                  <c:v>133.33000000000001</c:v>
                </c:pt>
                <c:pt idx="3">
                  <c:v>131.9</c:v>
                </c:pt>
                <c:pt idx="4">
                  <c:v>132.80000000000001</c:v>
                </c:pt>
              </c:numCache>
            </c:numRef>
          </c:val>
          <c:extLst>
            <c:ext xmlns:c16="http://schemas.microsoft.com/office/drawing/2014/chart" uri="{C3380CC4-5D6E-409C-BE32-E72D297353CC}">
              <c16:uniqueId val="{00000000-D06F-4B13-A062-BE9E488426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159.53</c:v>
                </c:pt>
                <c:pt idx="1">
                  <c:v>159.6</c:v>
                </c:pt>
                <c:pt idx="2">
                  <c:v>158.94</c:v>
                </c:pt>
                <c:pt idx="3">
                  <c:v>158.04</c:v>
                </c:pt>
                <c:pt idx="4">
                  <c:v>156.77000000000001</c:v>
                </c:pt>
              </c:numCache>
            </c:numRef>
          </c:val>
          <c:smooth val="0"/>
          <c:extLst>
            <c:ext xmlns:c16="http://schemas.microsoft.com/office/drawing/2014/chart" uri="{C3380CC4-5D6E-409C-BE32-E72D297353CC}">
              <c16:uniqueId val="{00000001-D06F-4B13-A062-BE9E488426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長野県　松本市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tr">
        <f>データ!$M$6</f>
        <v>非設置</v>
      </c>
      <c r="AE8" s="50"/>
      <c r="AF8" s="50"/>
      <c r="AG8" s="50"/>
      <c r="AH8" s="50"/>
      <c r="AI8" s="50"/>
      <c r="AJ8" s="50"/>
      <c r="AK8" s="3"/>
      <c r="AL8" s="51">
        <f>データ!S6</f>
        <v>237970</v>
      </c>
      <c r="AM8" s="51"/>
      <c r="AN8" s="51"/>
      <c r="AO8" s="51"/>
      <c r="AP8" s="51"/>
      <c r="AQ8" s="51"/>
      <c r="AR8" s="51"/>
      <c r="AS8" s="51"/>
      <c r="AT8" s="46">
        <f>データ!T6</f>
        <v>978.47</v>
      </c>
      <c r="AU8" s="46"/>
      <c r="AV8" s="46"/>
      <c r="AW8" s="46"/>
      <c r="AX8" s="46"/>
      <c r="AY8" s="46"/>
      <c r="AZ8" s="46"/>
      <c r="BA8" s="46"/>
      <c r="BB8" s="46">
        <f>データ!U6</f>
        <v>243.21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79.56</v>
      </c>
      <c r="J10" s="46"/>
      <c r="K10" s="46"/>
      <c r="L10" s="46"/>
      <c r="M10" s="46"/>
      <c r="N10" s="46"/>
      <c r="O10" s="46"/>
      <c r="P10" s="46">
        <f>データ!P6</f>
        <v>81.27</v>
      </c>
      <c r="Q10" s="46"/>
      <c r="R10" s="46"/>
      <c r="S10" s="46"/>
      <c r="T10" s="46"/>
      <c r="U10" s="46"/>
      <c r="V10" s="46"/>
      <c r="W10" s="46">
        <f>データ!Q6</f>
        <v>77.34</v>
      </c>
      <c r="X10" s="46"/>
      <c r="Y10" s="46"/>
      <c r="Z10" s="46"/>
      <c r="AA10" s="46"/>
      <c r="AB10" s="46"/>
      <c r="AC10" s="46"/>
      <c r="AD10" s="51">
        <f>データ!R6</f>
        <v>3140</v>
      </c>
      <c r="AE10" s="51"/>
      <c r="AF10" s="51"/>
      <c r="AG10" s="51"/>
      <c r="AH10" s="51"/>
      <c r="AI10" s="51"/>
      <c r="AJ10" s="51"/>
      <c r="AK10" s="2"/>
      <c r="AL10" s="51">
        <f>データ!V6</f>
        <v>193008</v>
      </c>
      <c r="AM10" s="51"/>
      <c r="AN10" s="51"/>
      <c r="AO10" s="51"/>
      <c r="AP10" s="51"/>
      <c r="AQ10" s="51"/>
      <c r="AR10" s="51"/>
      <c r="AS10" s="51"/>
      <c r="AT10" s="46">
        <f>データ!W6</f>
        <v>47.27</v>
      </c>
      <c r="AU10" s="46"/>
      <c r="AV10" s="46"/>
      <c r="AW10" s="46"/>
      <c r="AX10" s="46"/>
      <c r="AY10" s="46"/>
      <c r="AZ10" s="46"/>
      <c r="BA10" s="46"/>
      <c r="BB10" s="46">
        <f>データ!X6</f>
        <v>4083.1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2rWxqPr2ParX4Q4Ml4dIGpyCJe0JTZwMJT9J4133cIwvPkPsFGvnD80uUgHFLJL8tE7sy28YRxawbbx31VnXQw==" saltValue="UfSYDuYsPrzsnp4dHw/DE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202029</v>
      </c>
      <c r="D6" s="33">
        <f t="shared" si="3"/>
        <v>46</v>
      </c>
      <c r="E6" s="33">
        <f t="shared" si="3"/>
        <v>17</v>
      </c>
      <c r="F6" s="33">
        <f t="shared" si="3"/>
        <v>1</v>
      </c>
      <c r="G6" s="33">
        <f t="shared" si="3"/>
        <v>0</v>
      </c>
      <c r="H6" s="33" t="str">
        <f t="shared" si="3"/>
        <v>長野県　松本市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79.56</v>
      </c>
      <c r="P6" s="34">
        <f t="shared" si="3"/>
        <v>81.27</v>
      </c>
      <c r="Q6" s="34">
        <f t="shared" si="3"/>
        <v>77.34</v>
      </c>
      <c r="R6" s="34">
        <f t="shared" si="3"/>
        <v>3140</v>
      </c>
      <c r="S6" s="34">
        <f t="shared" si="3"/>
        <v>237970</v>
      </c>
      <c r="T6" s="34">
        <f t="shared" si="3"/>
        <v>978.47</v>
      </c>
      <c r="U6" s="34">
        <f t="shared" si="3"/>
        <v>243.21</v>
      </c>
      <c r="V6" s="34">
        <f t="shared" si="3"/>
        <v>193008</v>
      </c>
      <c r="W6" s="34">
        <f t="shared" si="3"/>
        <v>47.27</v>
      </c>
      <c r="X6" s="34">
        <f t="shared" si="3"/>
        <v>4083.1</v>
      </c>
      <c r="Y6" s="35">
        <f>IF(Y7="",NA(),Y7)</f>
        <v>115.55</v>
      </c>
      <c r="Z6" s="35">
        <f t="shared" ref="Z6:AH6" si="4">IF(Z7="",NA(),Z7)</f>
        <v>116.75</v>
      </c>
      <c r="AA6" s="35">
        <f t="shared" si="4"/>
        <v>118.68</v>
      </c>
      <c r="AB6" s="35">
        <f t="shared" si="4"/>
        <v>119.76</v>
      </c>
      <c r="AC6" s="35">
        <f t="shared" si="4"/>
        <v>118.26</v>
      </c>
      <c r="AD6" s="35">
        <f t="shared" si="4"/>
        <v>109.12</v>
      </c>
      <c r="AE6" s="35">
        <f t="shared" si="4"/>
        <v>110.22</v>
      </c>
      <c r="AF6" s="35">
        <f t="shared" si="4"/>
        <v>110.01</v>
      </c>
      <c r="AG6" s="35">
        <f t="shared" si="4"/>
        <v>111.12</v>
      </c>
      <c r="AH6" s="35">
        <f t="shared" si="4"/>
        <v>109.58</v>
      </c>
      <c r="AI6" s="34" t="str">
        <f>IF(AI7="","",IF(AI7="-","【-】","【"&amp;SUBSTITUTE(TEXT(AI7,"#,##0.00"),"-","△")&amp;"】"))</f>
        <v>【106.67】</v>
      </c>
      <c r="AJ6" s="34">
        <f>IF(AJ7="",NA(),AJ7)</f>
        <v>0</v>
      </c>
      <c r="AK6" s="34">
        <f t="shared" ref="AK6:AS6" si="5">IF(AK7="",NA(),AK7)</f>
        <v>0</v>
      </c>
      <c r="AL6" s="34">
        <f t="shared" si="5"/>
        <v>0</v>
      </c>
      <c r="AM6" s="34">
        <f t="shared" si="5"/>
        <v>0</v>
      </c>
      <c r="AN6" s="34">
        <f t="shared" si="5"/>
        <v>0</v>
      </c>
      <c r="AO6" s="35">
        <f t="shared" si="5"/>
        <v>3.8</v>
      </c>
      <c r="AP6" s="35">
        <f t="shared" si="5"/>
        <v>3.21</v>
      </c>
      <c r="AQ6" s="35">
        <f t="shared" si="5"/>
        <v>2.36</v>
      </c>
      <c r="AR6" s="35">
        <f t="shared" si="5"/>
        <v>2.0699999999999998</v>
      </c>
      <c r="AS6" s="35">
        <f t="shared" si="5"/>
        <v>5.97</v>
      </c>
      <c r="AT6" s="34" t="str">
        <f>IF(AT7="","",IF(AT7="-","【-】","【"&amp;SUBSTITUTE(TEXT(AT7,"#,##0.00"),"-","△")&amp;"】"))</f>
        <v>【3.64】</v>
      </c>
      <c r="AU6" s="35">
        <f>IF(AU7="",NA(),AU7)</f>
        <v>96.8</v>
      </c>
      <c r="AV6" s="35">
        <f t="shared" ref="AV6:BD6" si="6">IF(AV7="",NA(),AV7)</f>
        <v>126.69</v>
      </c>
      <c r="AW6" s="35">
        <f t="shared" si="6"/>
        <v>170.06</v>
      </c>
      <c r="AX6" s="35">
        <f t="shared" si="6"/>
        <v>225.24</v>
      </c>
      <c r="AY6" s="35">
        <f t="shared" si="6"/>
        <v>234.77</v>
      </c>
      <c r="AZ6" s="35">
        <f t="shared" si="6"/>
        <v>49.96</v>
      </c>
      <c r="BA6" s="35">
        <f t="shared" si="6"/>
        <v>58.04</v>
      </c>
      <c r="BB6" s="35">
        <f t="shared" si="6"/>
        <v>62.12</v>
      </c>
      <c r="BC6" s="35">
        <f t="shared" si="6"/>
        <v>61.57</v>
      </c>
      <c r="BD6" s="35">
        <f t="shared" si="6"/>
        <v>60.82</v>
      </c>
      <c r="BE6" s="34" t="str">
        <f>IF(BE7="","",IF(BE7="-","【-】","【"&amp;SUBSTITUTE(TEXT(BE7,"#,##0.00"),"-","△")&amp;"】"))</f>
        <v>【67.52】</v>
      </c>
      <c r="BF6" s="35">
        <f>IF(BF7="",NA(),BF7)</f>
        <v>329.95</v>
      </c>
      <c r="BG6" s="35">
        <f t="shared" ref="BG6:BO6" si="7">IF(BG7="",NA(),BG7)</f>
        <v>295.02999999999997</v>
      </c>
      <c r="BH6" s="35">
        <f t="shared" si="7"/>
        <v>320.06</v>
      </c>
      <c r="BI6" s="35">
        <f t="shared" si="7"/>
        <v>247.97</v>
      </c>
      <c r="BJ6" s="35">
        <f t="shared" si="7"/>
        <v>231.81</v>
      </c>
      <c r="BK6" s="35">
        <f t="shared" si="7"/>
        <v>970.35</v>
      </c>
      <c r="BL6" s="35">
        <f t="shared" si="7"/>
        <v>917.29</v>
      </c>
      <c r="BM6" s="35">
        <f t="shared" si="7"/>
        <v>875.53</v>
      </c>
      <c r="BN6" s="35">
        <f t="shared" si="7"/>
        <v>867.39</v>
      </c>
      <c r="BO6" s="35">
        <f t="shared" si="7"/>
        <v>920.83</v>
      </c>
      <c r="BP6" s="34" t="str">
        <f>IF(BP7="","",IF(BP7="-","【-】","【"&amp;SUBSTITUTE(TEXT(BP7,"#,##0.00"),"-","△")&amp;"】"))</f>
        <v>【705.21】</v>
      </c>
      <c r="BQ6" s="35">
        <f>IF(BQ7="",NA(),BQ7)</f>
        <v>122.01</v>
      </c>
      <c r="BR6" s="35">
        <f t="shared" ref="BR6:BZ6" si="8">IF(BR7="",NA(),BR7)</f>
        <v>124.24</v>
      </c>
      <c r="BS6" s="35">
        <f t="shared" si="8"/>
        <v>127.36</v>
      </c>
      <c r="BT6" s="35">
        <f t="shared" si="8"/>
        <v>129.87</v>
      </c>
      <c r="BU6" s="35">
        <f t="shared" si="8"/>
        <v>127.49</v>
      </c>
      <c r="BV6" s="35">
        <f t="shared" si="8"/>
        <v>99.26</v>
      </c>
      <c r="BW6" s="35">
        <f t="shared" si="8"/>
        <v>99.67</v>
      </c>
      <c r="BX6" s="35">
        <f t="shared" si="8"/>
        <v>99.83</v>
      </c>
      <c r="BY6" s="35">
        <f t="shared" si="8"/>
        <v>100.91</v>
      </c>
      <c r="BZ6" s="35">
        <f t="shared" si="8"/>
        <v>99.82</v>
      </c>
      <c r="CA6" s="34" t="str">
        <f>IF(CA7="","",IF(CA7="-","【-】","【"&amp;SUBSTITUTE(TEXT(CA7,"#,##0.00"),"-","△")&amp;"】"))</f>
        <v>【98.96】</v>
      </c>
      <c r="CB6" s="35">
        <f>IF(CB7="",NA(),CB7)</f>
        <v>139.66</v>
      </c>
      <c r="CC6" s="35">
        <f t="shared" ref="CC6:CK6" si="9">IF(CC7="",NA(),CC7)</f>
        <v>135.9</v>
      </c>
      <c r="CD6" s="35">
        <f t="shared" si="9"/>
        <v>133.33000000000001</v>
      </c>
      <c r="CE6" s="35">
        <f t="shared" si="9"/>
        <v>131.9</v>
      </c>
      <c r="CF6" s="35">
        <f t="shared" si="9"/>
        <v>132.80000000000001</v>
      </c>
      <c r="CG6" s="35">
        <f t="shared" si="9"/>
        <v>159.53</v>
      </c>
      <c r="CH6" s="35">
        <f t="shared" si="9"/>
        <v>159.6</v>
      </c>
      <c r="CI6" s="35">
        <f t="shared" si="9"/>
        <v>158.94</v>
      </c>
      <c r="CJ6" s="35">
        <f t="shared" si="9"/>
        <v>158.04</v>
      </c>
      <c r="CK6" s="35">
        <f t="shared" si="9"/>
        <v>156.77000000000001</v>
      </c>
      <c r="CL6" s="34" t="str">
        <f>IF(CL7="","",IF(CL7="-","【-】","【"&amp;SUBSTITUTE(TEXT(CL7,"#,##0.00"),"-","△")&amp;"】"))</f>
        <v>【134.52】</v>
      </c>
      <c r="CM6" s="35">
        <f>IF(CM7="",NA(),CM7)</f>
        <v>83.65</v>
      </c>
      <c r="CN6" s="35">
        <f t="shared" ref="CN6:CV6" si="10">IF(CN7="",NA(),CN7)</f>
        <v>83.95</v>
      </c>
      <c r="CO6" s="35">
        <f t="shared" si="10"/>
        <v>85.24</v>
      </c>
      <c r="CP6" s="35">
        <f t="shared" si="10"/>
        <v>81.92</v>
      </c>
      <c r="CQ6" s="35">
        <f t="shared" si="10"/>
        <v>83.71</v>
      </c>
      <c r="CR6" s="35">
        <f t="shared" si="10"/>
        <v>67.040000000000006</v>
      </c>
      <c r="CS6" s="35">
        <f t="shared" si="10"/>
        <v>66.34</v>
      </c>
      <c r="CT6" s="35">
        <f t="shared" si="10"/>
        <v>67.069999999999993</v>
      </c>
      <c r="CU6" s="35">
        <f t="shared" si="10"/>
        <v>66.78</v>
      </c>
      <c r="CV6" s="35">
        <f t="shared" si="10"/>
        <v>67</v>
      </c>
      <c r="CW6" s="34" t="str">
        <f>IF(CW7="","",IF(CW7="-","【-】","【"&amp;SUBSTITUTE(TEXT(CW7,"#,##0.00"),"-","△")&amp;"】"))</f>
        <v>【59.57】</v>
      </c>
      <c r="CX6" s="35">
        <f>IF(CX7="",NA(),CX7)</f>
        <v>98.95</v>
      </c>
      <c r="CY6" s="35">
        <f t="shared" ref="CY6:DG6" si="11">IF(CY7="",NA(),CY7)</f>
        <v>99.1</v>
      </c>
      <c r="CZ6" s="35">
        <f t="shared" si="11"/>
        <v>99.19</v>
      </c>
      <c r="DA6" s="35">
        <f t="shared" si="11"/>
        <v>99.24</v>
      </c>
      <c r="DB6" s="35">
        <f t="shared" si="11"/>
        <v>99.27</v>
      </c>
      <c r="DC6" s="35">
        <f t="shared" si="11"/>
        <v>93.5</v>
      </c>
      <c r="DD6" s="35">
        <f t="shared" si="11"/>
        <v>93.86</v>
      </c>
      <c r="DE6" s="35">
        <f t="shared" si="11"/>
        <v>93.96</v>
      </c>
      <c r="DF6" s="35">
        <f t="shared" si="11"/>
        <v>94.06</v>
      </c>
      <c r="DG6" s="35">
        <f t="shared" si="11"/>
        <v>94.41</v>
      </c>
      <c r="DH6" s="34" t="str">
        <f>IF(DH7="","",IF(DH7="-","【-】","【"&amp;SUBSTITUTE(TEXT(DH7,"#,##0.00"),"-","△")&amp;"】"))</f>
        <v>【95.57】</v>
      </c>
      <c r="DI6" s="35">
        <f>IF(DI7="",NA(),DI7)</f>
        <v>43.1</v>
      </c>
      <c r="DJ6" s="35">
        <f t="shared" ref="DJ6:DR6" si="12">IF(DJ7="",NA(),DJ7)</f>
        <v>44.55</v>
      </c>
      <c r="DK6" s="35">
        <f t="shared" si="12"/>
        <v>46.26</v>
      </c>
      <c r="DL6" s="35">
        <f t="shared" si="12"/>
        <v>47.5</v>
      </c>
      <c r="DM6" s="35">
        <f t="shared" si="12"/>
        <v>48.96</v>
      </c>
      <c r="DN6" s="35">
        <f t="shared" si="12"/>
        <v>28.81</v>
      </c>
      <c r="DO6" s="35">
        <f t="shared" si="12"/>
        <v>31.19</v>
      </c>
      <c r="DP6" s="35">
        <f t="shared" si="12"/>
        <v>33.090000000000003</v>
      </c>
      <c r="DQ6" s="35">
        <f t="shared" si="12"/>
        <v>34.33</v>
      </c>
      <c r="DR6" s="35">
        <f t="shared" si="12"/>
        <v>34.15</v>
      </c>
      <c r="DS6" s="34" t="str">
        <f>IF(DS7="","",IF(DS7="-","【-】","【"&amp;SUBSTITUTE(TEXT(DS7,"#,##0.00"),"-","△")&amp;"】"))</f>
        <v>【36.52】</v>
      </c>
      <c r="DT6" s="35">
        <f>IF(DT7="",NA(),DT7)</f>
        <v>4.3099999999999996</v>
      </c>
      <c r="DU6" s="35">
        <f t="shared" ref="DU6:EC6" si="13">IF(DU7="",NA(),DU7)</f>
        <v>4.47</v>
      </c>
      <c r="DV6" s="35">
        <f t="shared" si="13"/>
        <v>4.8899999999999997</v>
      </c>
      <c r="DW6" s="35">
        <f t="shared" si="13"/>
        <v>5.01</v>
      </c>
      <c r="DX6" s="35">
        <f t="shared" si="13"/>
        <v>5.22</v>
      </c>
      <c r="DY6" s="35">
        <f t="shared" si="13"/>
        <v>3.84</v>
      </c>
      <c r="DZ6" s="35">
        <f t="shared" si="13"/>
        <v>4.3099999999999996</v>
      </c>
      <c r="EA6" s="35">
        <f t="shared" si="13"/>
        <v>5.04</v>
      </c>
      <c r="EB6" s="35">
        <f t="shared" si="13"/>
        <v>5.1100000000000003</v>
      </c>
      <c r="EC6" s="35">
        <f t="shared" si="13"/>
        <v>5.18</v>
      </c>
      <c r="ED6" s="34" t="str">
        <f>IF(ED7="","",IF(ED7="-","【-】","【"&amp;SUBSTITUTE(TEXT(ED7,"#,##0.00"),"-","△")&amp;"】"))</f>
        <v>【5.72】</v>
      </c>
      <c r="EE6" s="35">
        <f>IF(EE7="",NA(),EE7)</f>
        <v>0.16</v>
      </c>
      <c r="EF6" s="35">
        <f t="shared" ref="EF6:EN6" si="14">IF(EF7="",NA(),EF7)</f>
        <v>0.36</v>
      </c>
      <c r="EG6" s="35">
        <f t="shared" si="14"/>
        <v>0.2</v>
      </c>
      <c r="EH6" s="35">
        <f t="shared" si="14"/>
        <v>0.15</v>
      </c>
      <c r="EI6" s="35">
        <f t="shared" si="14"/>
        <v>0.25</v>
      </c>
      <c r="EJ6" s="35">
        <f t="shared" si="14"/>
        <v>0.28000000000000003</v>
      </c>
      <c r="EK6" s="35">
        <f t="shared" si="14"/>
        <v>0.21</v>
      </c>
      <c r="EL6" s="35">
        <f t="shared" si="14"/>
        <v>0.25</v>
      </c>
      <c r="EM6" s="35">
        <f t="shared" si="14"/>
        <v>0.21</v>
      </c>
      <c r="EN6" s="35">
        <f t="shared" si="14"/>
        <v>0.33</v>
      </c>
      <c r="EO6" s="34" t="str">
        <f>IF(EO7="","",IF(EO7="-","【-】","【"&amp;SUBSTITUTE(TEXT(EO7,"#,##0.00"),"-","△")&amp;"】"))</f>
        <v>【0.30】</v>
      </c>
    </row>
    <row r="7" spans="1:148" s="36" customFormat="1" x14ac:dyDescent="0.15">
      <c r="A7" s="28"/>
      <c r="B7" s="37">
        <v>2020</v>
      </c>
      <c r="C7" s="37">
        <v>202029</v>
      </c>
      <c r="D7" s="37">
        <v>46</v>
      </c>
      <c r="E7" s="37">
        <v>17</v>
      </c>
      <c r="F7" s="37">
        <v>1</v>
      </c>
      <c r="G7" s="37">
        <v>0</v>
      </c>
      <c r="H7" s="37" t="s">
        <v>96</v>
      </c>
      <c r="I7" s="37" t="s">
        <v>97</v>
      </c>
      <c r="J7" s="37" t="s">
        <v>98</v>
      </c>
      <c r="K7" s="37" t="s">
        <v>99</v>
      </c>
      <c r="L7" s="37" t="s">
        <v>100</v>
      </c>
      <c r="M7" s="37" t="s">
        <v>101</v>
      </c>
      <c r="N7" s="38" t="s">
        <v>102</v>
      </c>
      <c r="O7" s="38">
        <v>79.56</v>
      </c>
      <c r="P7" s="38">
        <v>81.27</v>
      </c>
      <c r="Q7" s="38">
        <v>77.34</v>
      </c>
      <c r="R7" s="38">
        <v>3140</v>
      </c>
      <c r="S7" s="38">
        <v>237970</v>
      </c>
      <c r="T7" s="38">
        <v>978.47</v>
      </c>
      <c r="U7" s="38">
        <v>243.21</v>
      </c>
      <c r="V7" s="38">
        <v>193008</v>
      </c>
      <c r="W7" s="38">
        <v>47.27</v>
      </c>
      <c r="X7" s="38">
        <v>4083.1</v>
      </c>
      <c r="Y7" s="38">
        <v>115.55</v>
      </c>
      <c r="Z7" s="38">
        <v>116.75</v>
      </c>
      <c r="AA7" s="38">
        <v>118.68</v>
      </c>
      <c r="AB7" s="38">
        <v>119.76</v>
      </c>
      <c r="AC7" s="38">
        <v>118.26</v>
      </c>
      <c r="AD7" s="38">
        <v>109.12</v>
      </c>
      <c r="AE7" s="38">
        <v>110.22</v>
      </c>
      <c r="AF7" s="38">
        <v>110.01</v>
      </c>
      <c r="AG7" s="38">
        <v>111.12</v>
      </c>
      <c r="AH7" s="38">
        <v>109.58</v>
      </c>
      <c r="AI7" s="38">
        <v>106.67</v>
      </c>
      <c r="AJ7" s="38">
        <v>0</v>
      </c>
      <c r="AK7" s="38">
        <v>0</v>
      </c>
      <c r="AL7" s="38">
        <v>0</v>
      </c>
      <c r="AM7" s="38">
        <v>0</v>
      </c>
      <c r="AN7" s="38">
        <v>0</v>
      </c>
      <c r="AO7" s="38">
        <v>3.8</v>
      </c>
      <c r="AP7" s="38">
        <v>3.21</v>
      </c>
      <c r="AQ7" s="38">
        <v>2.36</v>
      </c>
      <c r="AR7" s="38">
        <v>2.0699999999999998</v>
      </c>
      <c r="AS7" s="38">
        <v>5.97</v>
      </c>
      <c r="AT7" s="38">
        <v>3.64</v>
      </c>
      <c r="AU7" s="38">
        <v>96.8</v>
      </c>
      <c r="AV7" s="38">
        <v>126.69</v>
      </c>
      <c r="AW7" s="38">
        <v>170.06</v>
      </c>
      <c r="AX7" s="38">
        <v>225.24</v>
      </c>
      <c r="AY7" s="38">
        <v>234.77</v>
      </c>
      <c r="AZ7" s="38">
        <v>49.96</v>
      </c>
      <c r="BA7" s="38">
        <v>58.04</v>
      </c>
      <c r="BB7" s="38">
        <v>62.12</v>
      </c>
      <c r="BC7" s="38">
        <v>61.57</v>
      </c>
      <c r="BD7" s="38">
        <v>60.82</v>
      </c>
      <c r="BE7" s="38">
        <v>67.52</v>
      </c>
      <c r="BF7" s="38">
        <v>329.95</v>
      </c>
      <c r="BG7" s="38">
        <v>295.02999999999997</v>
      </c>
      <c r="BH7" s="38">
        <v>320.06</v>
      </c>
      <c r="BI7" s="38">
        <v>247.97</v>
      </c>
      <c r="BJ7" s="38">
        <v>231.81</v>
      </c>
      <c r="BK7" s="38">
        <v>970.35</v>
      </c>
      <c r="BL7" s="38">
        <v>917.29</v>
      </c>
      <c r="BM7" s="38">
        <v>875.53</v>
      </c>
      <c r="BN7" s="38">
        <v>867.39</v>
      </c>
      <c r="BO7" s="38">
        <v>920.83</v>
      </c>
      <c r="BP7" s="38">
        <v>705.21</v>
      </c>
      <c r="BQ7" s="38">
        <v>122.01</v>
      </c>
      <c r="BR7" s="38">
        <v>124.24</v>
      </c>
      <c r="BS7" s="38">
        <v>127.36</v>
      </c>
      <c r="BT7" s="38">
        <v>129.87</v>
      </c>
      <c r="BU7" s="38">
        <v>127.49</v>
      </c>
      <c r="BV7" s="38">
        <v>99.26</v>
      </c>
      <c r="BW7" s="38">
        <v>99.67</v>
      </c>
      <c r="BX7" s="38">
        <v>99.83</v>
      </c>
      <c r="BY7" s="38">
        <v>100.91</v>
      </c>
      <c r="BZ7" s="38">
        <v>99.82</v>
      </c>
      <c r="CA7" s="38">
        <v>98.96</v>
      </c>
      <c r="CB7" s="38">
        <v>139.66</v>
      </c>
      <c r="CC7" s="38">
        <v>135.9</v>
      </c>
      <c r="CD7" s="38">
        <v>133.33000000000001</v>
      </c>
      <c r="CE7" s="38">
        <v>131.9</v>
      </c>
      <c r="CF7" s="38">
        <v>132.80000000000001</v>
      </c>
      <c r="CG7" s="38">
        <v>159.53</v>
      </c>
      <c r="CH7" s="38">
        <v>159.6</v>
      </c>
      <c r="CI7" s="38">
        <v>158.94</v>
      </c>
      <c r="CJ7" s="38">
        <v>158.04</v>
      </c>
      <c r="CK7" s="38">
        <v>156.77000000000001</v>
      </c>
      <c r="CL7" s="38">
        <v>134.52000000000001</v>
      </c>
      <c r="CM7" s="38">
        <v>83.65</v>
      </c>
      <c r="CN7" s="38">
        <v>83.95</v>
      </c>
      <c r="CO7" s="38">
        <v>85.24</v>
      </c>
      <c r="CP7" s="38">
        <v>81.92</v>
      </c>
      <c r="CQ7" s="38">
        <v>83.71</v>
      </c>
      <c r="CR7" s="38">
        <v>67.040000000000006</v>
      </c>
      <c r="CS7" s="38">
        <v>66.34</v>
      </c>
      <c r="CT7" s="38">
        <v>67.069999999999993</v>
      </c>
      <c r="CU7" s="38">
        <v>66.78</v>
      </c>
      <c r="CV7" s="38">
        <v>67</v>
      </c>
      <c r="CW7" s="38">
        <v>59.57</v>
      </c>
      <c r="CX7" s="38">
        <v>98.95</v>
      </c>
      <c r="CY7" s="38">
        <v>99.1</v>
      </c>
      <c r="CZ7" s="38">
        <v>99.19</v>
      </c>
      <c r="DA7" s="38">
        <v>99.24</v>
      </c>
      <c r="DB7" s="38">
        <v>99.27</v>
      </c>
      <c r="DC7" s="38">
        <v>93.5</v>
      </c>
      <c r="DD7" s="38">
        <v>93.86</v>
      </c>
      <c r="DE7" s="38">
        <v>93.96</v>
      </c>
      <c r="DF7" s="38">
        <v>94.06</v>
      </c>
      <c r="DG7" s="38">
        <v>94.41</v>
      </c>
      <c r="DH7" s="38">
        <v>95.57</v>
      </c>
      <c r="DI7" s="38">
        <v>43.1</v>
      </c>
      <c r="DJ7" s="38">
        <v>44.55</v>
      </c>
      <c r="DK7" s="38">
        <v>46.26</v>
      </c>
      <c r="DL7" s="38">
        <v>47.5</v>
      </c>
      <c r="DM7" s="38">
        <v>48.96</v>
      </c>
      <c r="DN7" s="38">
        <v>28.81</v>
      </c>
      <c r="DO7" s="38">
        <v>31.19</v>
      </c>
      <c r="DP7" s="38">
        <v>33.090000000000003</v>
      </c>
      <c r="DQ7" s="38">
        <v>34.33</v>
      </c>
      <c r="DR7" s="38">
        <v>34.15</v>
      </c>
      <c r="DS7" s="38">
        <v>36.520000000000003</v>
      </c>
      <c r="DT7" s="38">
        <v>4.3099999999999996</v>
      </c>
      <c r="DU7" s="38">
        <v>4.47</v>
      </c>
      <c r="DV7" s="38">
        <v>4.8899999999999997</v>
      </c>
      <c r="DW7" s="38">
        <v>5.01</v>
      </c>
      <c r="DX7" s="38">
        <v>5.22</v>
      </c>
      <c r="DY7" s="38">
        <v>3.84</v>
      </c>
      <c r="DZ7" s="38">
        <v>4.3099999999999996</v>
      </c>
      <c r="EA7" s="38">
        <v>5.04</v>
      </c>
      <c r="EB7" s="38">
        <v>5.1100000000000003</v>
      </c>
      <c r="EC7" s="38">
        <v>5.18</v>
      </c>
      <c r="ED7" s="38">
        <v>5.72</v>
      </c>
      <c r="EE7" s="38">
        <v>0.16</v>
      </c>
      <c r="EF7" s="38">
        <v>0.36</v>
      </c>
      <c r="EG7" s="38">
        <v>0.2</v>
      </c>
      <c r="EH7" s="38">
        <v>0.15</v>
      </c>
      <c r="EI7" s="38">
        <v>0.25</v>
      </c>
      <c r="EJ7" s="38">
        <v>0.28000000000000003</v>
      </c>
      <c r="EK7" s="38">
        <v>0.21</v>
      </c>
      <c r="EL7" s="38">
        <v>0.25</v>
      </c>
      <c r="EM7" s="38">
        <v>0.21</v>
      </c>
      <c r="EN7" s="38">
        <v>0.33</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深澤　正則</cp:lastModifiedBy>
  <cp:lastPrinted>2022-01-19T06:19:59Z</cp:lastPrinted>
  <dcterms:created xsi:type="dcterms:W3CDTF">2021-12-03T07:12:25Z</dcterms:created>
  <dcterms:modified xsi:type="dcterms:W3CDTF">2022-01-21T01:44:41Z</dcterms:modified>
  <cp:category/>
</cp:coreProperties>
</file>