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S:\05住民自治局（旧地域づくり部）\10 市民課\松尾共有フォルダ\20260924_RFP\RFP\05_関係文書一式(原本)\02_調達仕様書\"/>
    </mc:Choice>
  </mc:AlternateContent>
  <xr:revisionPtr revIDLastSave="0" documentId="13_ncr:1_{E82AF2A1-EFE8-474A-86E3-26EE5E046839}" xr6:coauthVersionLast="36" xr6:coauthVersionMax="36" xr10:uidLastSave="{00000000-0000-0000-0000-000000000000}"/>
  <bookViews>
    <workbookView xWindow="0" yWindow="0" windowWidth="22260" windowHeight="12645" xr2:uid="{00000000-000D-0000-FFFF-FFFF00000000}"/>
  </bookViews>
  <sheets>
    <sheet name="機能要件" sheetId="1" r:id="rId1"/>
    <sheet name="凡例・集計" sheetId="3" r:id="rId2"/>
  </sheets>
  <definedNames>
    <definedName name="_xlnm.Print_Area" localSheetId="1">凡例・集計!$A$1:$N$19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7" i="3" l="1"/>
  <c r="J17" i="3"/>
  <c r="I17" i="3"/>
  <c r="H17" i="3"/>
  <c r="G17" i="3"/>
  <c r="F17" i="3"/>
  <c r="N17" i="3" s="1"/>
  <c r="E17" i="3"/>
  <c r="D17" i="3"/>
  <c r="C17" i="3"/>
  <c r="B17" i="3"/>
  <c r="A17" i="3"/>
  <c r="B12" i="3"/>
  <c r="C12" i="3"/>
  <c r="L17" i="3" l="1"/>
  <c r="A12" i="3"/>
  <c r="M17" i="3" l="1"/>
</calcChain>
</file>

<file path=xl/sharedStrings.xml><?xml version="1.0" encoding="utf-8"?>
<sst xmlns="http://schemas.openxmlformats.org/spreadsheetml/2006/main" count="186" uniqueCount="113">
  <si>
    <t>No.</t>
  </si>
  <si>
    <t>大分類（カテゴリ）</t>
  </si>
  <si>
    <t>小分類（項目）</t>
  </si>
  <si>
    <t>要件内容（機能の定義）</t>
  </si>
  <si>
    <t>基本要件</t>
  </si>
  <si>
    <t>基本機能</t>
  </si>
  <si>
    <t>任意</t>
  </si>
  <si>
    <t>宛名検索</t>
  </si>
  <si>
    <t>本人確認</t>
  </si>
  <si>
    <t>対象者情報</t>
  </si>
  <si>
    <t>届出申請</t>
  </si>
  <si>
    <t>手続きガイダンス</t>
  </si>
  <si>
    <t>申請書・案内書印刷</t>
  </si>
  <si>
    <t>証明書受付</t>
  </si>
  <si>
    <t>対応履歴管理</t>
  </si>
  <si>
    <t>審査事後処理</t>
  </si>
  <si>
    <t>後方連携</t>
  </si>
  <si>
    <t>統計情報出力</t>
  </si>
  <si>
    <t>入力補助</t>
  </si>
  <si>
    <t>情報共有・通知</t>
  </si>
  <si>
    <t>端末・プリンタ</t>
  </si>
  <si>
    <t>窓口応対機能</t>
  </si>
  <si>
    <t>画面遷移・ナビゲーション</t>
  </si>
  <si>
    <t>データ管理</t>
  </si>
  <si>
    <t>データ修正・複製</t>
  </si>
  <si>
    <t>エラー/アラート</t>
  </si>
  <si>
    <t>エラー表示・支援措置アラート</t>
  </si>
  <si>
    <t>オンライン事前申請</t>
  </si>
  <si>
    <t>オンライン案内</t>
  </si>
  <si>
    <t>ナビゲーション</t>
  </si>
  <si>
    <t>手続きナビゲーション</t>
  </si>
  <si>
    <t>申請者・対象者入力</t>
  </si>
  <si>
    <t>情報入力</t>
  </si>
  <si>
    <t>申請データ入力</t>
  </si>
  <si>
    <t>フォーム操作</t>
  </si>
  <si>
    <t>申請作成結果・PDF</t>
  </si>
  <si>
    <t>出力・ダウンロード</t>
  </si>
  <si>
    <t>在留カード連携</t>
  </si>
  <si>
    <t>住所入力支援</t>
  </si>
  <si>
    <t>住所・判定関連</t>
  </si>
  <si>
    <t>帳票・通知作成</t>
  </si>
  <si>
    <t>窓口支援・入力</t>
  </si>
  <si>
    <t>機能要件一覧　※【デジタル庁】窓口DXSaaS要件定義書の遵守を前提に本市として必要と判断したもの</t>
    <rPh sb="0" eb="2">
      <t>キノウ</t>
    </rPh>
    <rPh sb="2" eb="4">
      <t>ヨウケン</t>
    </rPh>
    <rPh sb="4" eb="6">
      <t>イチラン</t>
    </rPh>
    <rPh sb="13" eb="14">
      <t>チョウ</t>
    </rPh>
    <rPh sb="15" eb="17">
      <t>マドグチ</t>
    </rPh>
    <rPh sb="23" eb="25">
      <t>ヨウケン</t>
    </rPh>
    <rPh sb="25" eb="28">
      <t>テイギショ</t>
    </rPh>
    <rPh sb="29" eb="31">
      <t>ジュンシュ</t>
    </rPh>
    <rPh sb="32" eb="34">
      <t>ゼンテイ</t>
    </rPh>
    <rPh sb="35" eb="37">
      <t>ホンシ</t>
    </rPh>
    <rPh sb="40" eb="42">
      <t>ヒツヨウ</t>
    </rPh>
    <rPh sb="43" eb="45">
      <t>ハンダン</t>
    </rPh>
    <phoneticPr fontId="1"/>
  </si>
  <si>
    <t>自動判定された「大字地区」「丁目」「番地」「番・号」「方書」「学区」「行政区」については、手動による修正が行えること。その際、それぞれの情報に紐づく候補を表示して選択入力できるほか、フリーワード入力による修正も可能であり、数字、アルファベット、ひらがな、カタカナ、記号等の入力に対応していること。</t>
    <rPh sb="132" eb="134">
      <t>キゴウ</t>
    </rPh>
    <rPh sb="134" eb="135">
      <t>トウ</t>
    </rPh>
    <phoneticPr fontId="1"/>
  </si>
  <si>
    <t>住所異動に伴う児童生徒の学校指定に関する通知が自動作成され、任意に印刷できること。</t>
    <rPh sb="0" eb="2">
      <t>ジュウショ</t>
    </rPh>
    <rPh sb="2" eb="4">
      <t>イドウ</t>
    </rPh>
    <rPh sb="5" eb="6">
      <t>トモナ</t>
    </rPh>
    <rPh sb="7" eb="9">
      <t>ジドウ</t>
    </rPh>
    <rPh sb="9" eb="11">
      <t>セイト</t>
    </rPh>
    <rPh sb="12" eb="14">
      <t>ガッコウ</t>
    </rPh>
    <rPh sb="14" eb="16">
      <t>シテイ</t>
    </rPh>
    <rPh sb="17" eb="18">
      <t>カン</t>
    </rPh>
    <rPh sb="20" eb="22">
      <t>ツウチ</t>
    </rPh>
    <phoneticPr fontId="1"/>
  </si>
  <si>
    <t>その他DXSaaS上で、電子公印または公印が押なされた各種証明書を作成し、印刷できること。</t>
    <rPh sb="2" eb="3">
      <t>タ</t>
    </rPh>
    <phoneticPr fontId="1"/>
  </si>
  <si>
    <t>要求レベル</t>
    <rPh sb="0" eb="2">
      <t>ヨウキュウ</t>
    </rPh>
    <phoneticPr fontId="1"/>
  </si>
  <si>
    <t>対応方法</t>
    <rPh sb="0" eb="2">
      <t>タイオウ</t>
    </rPh>
    <rPh sb="2" eb="4">
      <t>ホウホウ</t>
    </rPh>
    <phoneticPr fontId="1"/>
  </si>
  <si>
    <t>機能名称</t>
    <rPh sb="0" eb="2">
      <t>キノウ</t>
    </rPh>
    <rPh sb="2" eb="4">
      <t>メイショウ</t>
    </rPh>
    <phoneticPr fontId="1"/>
  </si>
  <si>
    <t>■対応方法の凡例</t>
    <rPh sb="1" eb="3">
      <t>タイオウ</t>
    </rPh>
    <rPh sb="3" eb="5">
      <t>ホウホウ</t>
    </rPh>
    <rPh sb="6" eb="8">
      <t>ハンレイ</t>
    </rPh>
    <phoneticPr fontId="7"/>
  </si>
  <si>
    <t>◎</t>
    <phoneticPr fontId="7"/>
  </si>
  <si>
    <t>標準対応</t>
    <rPh sb="0" eb="2">
      <t>ヒョウジュン</t>
    </rPh>
    <rPh sb="2" eb="4">
      <t>タイオウ</t>
    </rPh>
    <phoneticPr fontId="7"/>
  </si>
  <si>
    <t>○</t>
    <phoneticPr fontId="7"/>
  </si>
  <si>
    <t>レベルアップ対応</t>
    <rPh sb="6" eb="8">
      <t>タイオウ</t>
    </rPh>
    <phoneticPr fontId="7"/>
  </si>
  <si>
    <t>▲</t>
    <phoneticPr fontId="7"/>
  </si>
  <si>
    <t>代替手段提案</t>
    <rPh sb="0" eb="4">
      <t>ダイタイシュダン</t>
    </rPh>
    <rPh sb="4" eb="6">
      <t>テイアン</t>
    </rPh>
    <phoneticPr fontId="7"/>
  </si>
  <si>
    <t>×</t>
    <phoneticPr fontId="7"/>
  </si>
  <si>
    <t>対応不可</t>
    <rPh sb="0" eb="2">
      <t>タイオウ</t>
    </rPh>
    <rPh sb="2" eb="4">
      <t>フカ</t>
    </rPh>
    <phoneticPr fontId="7"/>
  </si>
  <si>
    <t>■集計</t>
    <rPh sb="1" eb="3">
      <t>シュウケイ</t>
    </rPh>
    <phoneticPr fontId="7"/>
  </si>
  <si>
    <t>要求数</t>
    <rPh sb="0" eb="2">
      <t>ヨウキュウ</t>
    </rPh>
    <rPh sb="2" eb="3">
      <t>スウ</t>
    </rPh>
    <phoneticPr fontId="9"/>
  </si>
  <si>
    <t>全要件</t>
    <rPh sb="0" eb="1">
      <t>ゼン</t>
    </rPh>
    <rPh sb="1" eb="3">
      <t>ヨウケン</t>
    </rPh>
    <phoneticPr fontId="9"/>
  </si>
  <si>
    <t>必須</t>
    <rPh sb="0" eb="2">
      <t>ヒッス</t>
    </rPh>
    <phoneticPr fontId="9"/>
  </si>
  <si>
    <t>事業者名</t>
    <rPh sb="0" eb="3">
      <t>ジギョウシャ</t>
    </rPh>
    <rPh sb="3" eb="4">
      <t>メイ</t>
    </rPh>
    <phoneticPr fontId="9"/>
  </si>
  <si>
    <t>集計結果(対応可否）</t>
    <rPh sb="0" eb="2">
      <t>シュウケイ</t>
    </rPh>
    <rPh sb="2" eb="4">
      <t>ケッカ</t>
    </rPh>
    <rPh sb="5" eb="7">
      <t>タイオウ</t>
    </rPh>
    <rPh sb="7" eb="9">
      <t>カヒ</t>
    </rPh>
    <phoneticPr fontId="9"/>
  </si>
  <si>
    <t>エラーチェック</t>
    <phoneticPr fontId="9"/>
  </si>
  <si>
    <t>必須要件</t>
    <rPh sb="0" eb="2">
      <t>ヒッス</t>
    </rPh>
    <rPh sb="2" eb="4">
      <t>ヨウケン</t>
    </rPh>
    <phoneticPr fontId="9"/>
  </si>
  <si>
    <t>回答数</t>
    <phoneticPr fontId="9"/>
  </si>
  <si>
    <t>回答数の
不一致</t>
    <rPh sb="0" eb="3">
      <t>カイトウスウ</t>
    </rPh>
    <rPh sb="5" eb="8">
      <t>フイッチ</t>
    </rPh>
    <phoneticPr fontId="9"/>
  </si>
  <si>
    <t>必須要件の×回答</t>
    <rPh sb="0" eb="2">
      <t>ヒッス</t>
    </rPh>
    <rPh sb="2" eb="4">
      <t>ヨウケン</t>
    </rPh>
    <rPh sb="6" eb="8">
      <t>カイトウ</t>
    </rPh>
    <phoneticPr fontId="9"/>
  </si>
  <si>
    <t>◎</t>
    <phoneticPr fontId="9"/>
  </si>
  <si>
    <t>○</t>
    <phoneticPr fontId="9"/>
  </si>
  <si>
    <t>▲</t>
    <phoneticPr fontId="9"/>
  </si>
  <si>
    <t>△</t>
    <phoneticPr fontId="9"/>
  </si>
  <si>
    <t>×</t>
    <phoneticPr fontId="9"/>
  </si>
  <si>
    <t>任意</t>
    <rPh sb="0" eb="2">
      <t>ニンイ</t>
    </rPh>
    <phoneticPr fontId="9"/>
  </si>
  <si>
    <t>事業者回答欄</t>
    <rPh sb="0" eb="3">
      <t>ジギョウシャ</t>
    </rPh>
    <rPh sb="3" eb="5">
      <t>カイトウ</t>
    </rPh>
    <rPh sb="5" eb="6">
      <t>ラン</t>
    </rPh>
    <phoneticPr fontId="1"/>
  </si>
  <si>
    <t>備考</t>
    <rPh sb="0" eb="2">
      <t>ビコウ</t>
    </rPh>
    <phoneticPr fontId="1"/>
  </si>
  <si>
    <t>任意要件</t>
    <rPh sb="0" eb="2">
      <t>ニンイ</t>
    </rPh>
    <rPh sb="2" eb="4">
      <t>ヨウケン</t>
    </rPh>
    <rPh sb="3" eb="4">
      <t>ヒツヨウ</t>
    </rPh>
    <phoneticPr fontId="9"/>
  </si>
  <si>
    <t>△</t>
    <phoneticPr fontId="7"/>
  </si>
  <si>
    <t>カスタマイズにて対応</t>
    <rPh sb="8" eb="10">
      <t>タイオウ</t>
    </rPh>
    <phoneticPr fontId="7"/>
  </si>
  <si>
    <t>証明・届出業務の受付、申請書作成、代理人受付、郵送・職権受付、基幹系システムからのデータ取込・共通DB構築、職員単位の認証情報・権限設定ができること。</t>
    <phoneticPr fontId="1"/>
  </si>
  <si>
    <t>氏名・生年月日・住所等で住基情報を検索し、外国人・法人を含む結果を表示。世帯員情報を同時表示し、支援措置対象者は警告・画面・出力制限を行えること。検索結果は本人確認・申請書作成に利用できること。</t>
    <phoneticPr fontId="1"/>
  </si>
  <si>
    <t>来庁者の氏名・住所・本人確認書類を入力・選択でき、来庁者と申請対象者が異なる場合は関係情報・委任状等を選択できる。住基情報と相違があれば画面上で修正・新規入力が可能であること。</t>
    <phoneticPr fontId="1"/>
  </si>
  <si>
    <t>来庁者本人の場合は本人確認情報を、異なる場合は宛名検索または手入力で対象者情報を取得できること。対象者・世帯全員の住基情報・各種資格情報を権限に応じて参照でき、同一住所の別世帯・関連者情報を任意追加、支援措置・発行禁止・滞納等の警告を表示できること。</t>
    <phoneticPr fontId="1"/>
  </si>
  <si>
    <t>運用開始時（令和9年8月頃を想定）において、在留カードのICチップに記録された情報（基本4情報および在留カード情報）をDX SaaS側に取り込めること。</t>
    <phoneticPr fontId="1"/>
  </si>
  <si>
    <t>市内住所の入力にあたっては、「大字地区」「丁目」「番地」「番・号」「方書」の候補をそれぞれ表示し、選択方式により入力できること。</t>
    <phoneticPr fontId="1"/>
  </si>
  <si>
    <t>市外住所の入力にあたっては、「大字地区」「丁目」の候補を表示し、選択方式により入力できること。</t>
    <phoneticPr fontId="1"/>
  </si>
  <si>
    <t>市内住所の入力において、大字地区の場合は「番地」、住居表示地区の場合は「番・号」でそれぞれ入力できること。また、誤った形式（大字地区での「番・号」入力、住居表示地区での「番地」入力など）で登録されないよう、システム側で制御できること。</t>
    <phoneticPr fontId="1"/>
  </si>
  <si>
    <t>「大字地区」「丁目」「番地」「番・号」「方書」「学区」「行政区」の入力・設定内容を、画面を切り替えることなく一画面で確認できること。</t>
    <phoneticPr fontId="1"/>
  </si>
  <si>
    <t>入力された住所情報に基づき、該当する「学区」および「行政区」が自動判定されること。</t>
    <phoneticPr fontId="1"/>
  </si>
  <si>
    <t>対象者の情報に基づき、必要な手続き一覧が自動判定・作成され、任意に印刷できること。</t>
    <phoneticPr fontId="1"/>
  </si>
  <si>
    <t>来庁者が窓口等でペンタブレット等のデバイスを用いて、電子的に署名を行えること。</t>
    <phoneticPr fontId="1"/>
  </si>
  <si>
    <t>氏名、生年月日、住所などの基本項目を手入力する際、運用上の実態に合わせた柔軟な入力ができること。</t>
    <phoneticPr fontId="1"/>
  </si>
  <si>
    <t>住民異動（転入・転出・転居・世帯変更・出生・死亡）を受付でき、複数世帯の一括入力・受付が可能。異動内容と資格情報を照合し必要手続きを一覧表示・任意追加でき、個別手続きの受付や「受付可」「他課案内」等のステータス管理、印刷・受付済み状態の確認ができること。</t>
    <phoneticPr fontId="1"/>
  </si>
  <si>
    <t>氏名・住所・生年月日・確認事項等を印字した申請書を出力でき、複数種類を任意選択・まとめて出力、手続きに紐づくパンフレット・チラシの出力、再出力、ならびに手続き説明・必要書類・窓口情報等を記載した案内書を作成・提供できること。</t>
    <phoneticPr fontId="1"/>
  </si>
  <si>
    <t>職員向けに法令情報・ガイダンスを画面表示し、手続きに必要な確認事項を質問形式で入力させ、回答に応じて自動で手続きを追加できること。</t>
    <phoneticPr fontId="1"/>
  </si>
  <si>
    <t>証明書の種別・記載事項・使用目的・数量等を入力し、手数料（免除時は0円）を計算。複数証明書の一括受付・交付請求書出力、他世帯員対象の切替受付、発行指示をメモツールで入力、法令情報・ガイダンスの表示ができること。</t>
    <phoneticPr fontId="1"/>
  </si>
  <si>
    <t>届出・証明受付の対応履歴を自動保存し、手続き・申請書印刷・連携データの履歴を閲覧、途中中止・他課再開時に手続きを再開、メモ登録・参照、対応職員情報の記録ができること。</t>
    <phoneticPr fontId="1"/>
  </si>
  <si>
    <t>手続きの進捗状況（申請済み・審査済み等）を確認・管理できること。</t>
    <phoneticPr fontId="1"/>
  </si>
  <si>
    <t>基幹系業務システムへ自動入力用データを出力し、RPA などで連携して職員の操作無しで自動連携できること。</t>
    <phoneticPr fontId="1"/>
  </si>
  <si>
    <t>期間指定で対応履歴や手続き別・項目別の統計情報を CSV 形式で出力できること。</t>
    <phoneticPr fontId="1"/>
  </si>
  <si>
    <t>住所入力は存在する住所・地番・方書を選択・自動補完でき、郵便番号検索・頭文字検索・建物名候補表示などで入力支援し、メモは定型文から選択できること。</t>
    <phoneticPr fontId="1"/>
  </si>
  <si>
    <t>システム利用者向けに伝達事項やシステム状態（データ連携結果等）を共有でき、ホーム画面でお知らせ・周知事項を投稿・最新順に表示できること。</t>
    <phoneticPr fontId="1"/>
  </si>
  <si>
    <t>市が用意したクライアント端末・プリンタを追加ライセンス費用なしで増設・利用できること。</t>
    <phoneticPr fontId="1"/>
  </si>
  <si>
    <t>ヘルプ・マニュアル PDF 表示、トップメニュー・前画面へ戻る、ログアウト、注意喚起ダイアログ、操作マニュアル・チェックリスト表示、ログインユーザ名・権限表示、未対応申請アラート、日付入力（和暦・西暦）、ステータスバーで進捗可視化、画像データ（本人確認書類・委任状）アップロード、QR コード読み取りによる画面遷移、操作破棄時の警告ダイアログを有していること。</t>
    <rPh sb="172" eb="173">
      <t>ユウ</t>
    </rPh>
    <phoneticPr fontId="1"/>
  </si>
  <si>
    <t>印刷後・連携データ出力後でも申請書データを修正・複製できること。</t>
    <phoneticPr fontId="1"/>
  </si>
  <si>
    <t>必須入力欠損等の論理エラーを分かりやすく表示し、支援措置対象者の検索・入力時にアラートを出すこと。</t>
    <phoneticPr fontId="1"/>
  </si>
  <si>
    <t>ホーム画面にシステム説明・手続き目的選択メニュー・問い合わせ先を掲載し、メッセージ・ボタンを多言語対応できること。</t>
    <phoneticPr fontId="1"/>
  </si>
  <si>
    <t>操作方法説明を掲載し、質問項目にチェック、選択結果により必要手続きを洗い出し・画面表示すること。洗い出されなかった手続きも目的に合わせて追加選択でき、手続き名称・持ち物・受付場所を表示できること。</t>
    <phoneticPr fontId="1"/>
  </si>
  <si>
    <t>申請者情報（関係・氏名・氏名カナ・生年月日・性別・電話・住所）を入力。対象者は初期1名、最大20名まで追加可能で、複数対象者の登録、申請者と同一チェックで情報連動、続柄最大4世代入力・プルダウン変更、外国人情報（国籍・在留期間・在留カード番号等）や世帯主・筆頭者・住民票コード等を入力できること。</t>
    <phoneticPr fontId="1"/>
  </si>
  <si>
    <t>申請書を選択し対応WEBフォームへ遷移。DX SaaS から取り込んだ項目情報を利用し、入力内容の確認・確定・修正ができること。</t>
    <phoneticPr fontId="1"/>
  </si>
  <si>
    <t>作成結果画面にシステム説明を掲載し、ダウンロードボタンで PDF を生成・ブラウザのダウンロード機能で取得できること。</t>
    <phoneticPr fontId="1"/>
  </si>
  <si>
    <t>代替手段提案</t>
    <rPh sb="0" eb="2">
      <t>ダイタイ</t>
    </rPh>
    <rPh sb="2" eb="4">
      <t>シュダン</t>
    </rPh>
    <rPh sb="4" eb="6">
      <t>テイアン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</si>
</sst>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1"/>
      <color rgb="FF141414"/>
      <name val="BIZ UDPゴシック"/>
      <family val="3"/>
      <charset val="128"/>
    </font>
    <font>
      <sz val="11"/>
      <color theme="1"/>
      <name val="BIZ UDPゴシック"/>
      <family val="3"/>
      <charset val="128"/>
    </font>
    <font>
      <sz val="11"/>
      <name val="BIZ UDPゴシック"/>
      <family val="3"/>
      <charset val="128"/>
    </font>
    <font>
      <sz val="11"/>
      <name val="ＭＳ Ｐゴシック"/>
      <family val="3"/>
      <charset val="128"/>
    </font>
    <font>
      <sz val="11"/>
      <name val="Meiryo UI"/>
      <family val="3"/>
      <charset val="128"/>
    </font>
    <font>
      <sz val="6"/>
      <name val="Yu Gothic"/>
      <family val="2"/>
      <charset val="128"/>
      <scheme val="minor"/>
    </font>
    <font>
      <sz val="11"/>
      <color theme="0"/>
      <name val="Meiryo UI"/>
      <family val="3"/>
      <charset val="128"/>
    </font>
    <font>
      <sz val="6"/>
      <name val="ＭＳ Ｐゴシック"/>
      <family val="3"/>
      <charset val="128"/>
    </font>
    <font>
      <sz val="12"/>
      <name val="Meiryo UI"/>
      <family val="3"/>
      <charset val="128"/>
    </font>
    <font>
      <b/>
      <sz val="11"/>
      <name val="Meiryo UI"/>
      <family val="3"/>
      <charset val="128"/>
    </font>
  </fonts>
  <fills count="9">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medium">
        <color auto="1"/>
      </right>
      <top style="medium">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auto="1"/>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auto="1"/>
      </right>
      <top style="thin">
        <color auto="1"/>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style="medium">
        <color indexed="64"/>
      </bottom>
      <diagonal/>
    </border>
    <border>
      <left/>
      <right style="medium">
        <color indexed="64"/>
      </right>
      <top style="medium">
        <color auto="1"/>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auto="1"/>
      </top>
      <bottom style="medium">
        <color indexed="64"/>
      </bottom>
      <diagonal/>
    </border>
  </borders>
  <cellStyleXfs count="3">
    <xf numFmtId="0" fontId="0" fillId="0" borderId="0"/>
    <xf numFmtId="0" fontId="5" fillId="0" borderId="0">
      <alignment vertical="center"/>
    </xf>
    <xf numFmtId="0" fontId="5" fillId="0" borderId="0">
      <alignment vertical="center"/>
    </xf>
  </cellStyleXfs>
  <cellXfs count="54">
    <xf numFmtId="0" fontId="0" fillId="0" borderId="0" xfId="0"/>
    <xf numFmtId="0" fontId="2" fillId="0" borderId="0" xfId="0" applyFont="1" applyAlignment="1">
      <alignment horizontal="left" vertical="center" wrapText="1"/>
    </xf>
    <xf numFmtId="0" fontId="3" fillId="0" borderId="0" xfId="0" applyFont="1"/>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Fill="1" applyBorder="1" applyAlignment="1">
      <alignment vertical="center"/>
    </xf>
    <xf numFmtId="0" fontId="4" fillId="0" borderId="1" xfId="0" applyFont="1" applyFill="1" applyBorder="1" applyAlignment="1">
      <alignment horizontal="left" vertical="center" wrapText="1"/>
    </xf>
    <xf numFmtId="0" fontId="3" fillId="0" borderId="1" xfId="0" applyFont="1" applyFill="1" applyBorder="1"/>
    <xf numFmtId="0" fontId="6" fillId="0" borderId="0" xfId="1" applyFont="1">
      <alignment vertical="center"/>
    </xf>
    <xf numFmtId="0" fontId="6" fillId="0" borderId="0" xfId="1" applyFont="1" applyAlignment="1">
      <alignment horizontal="center" vertical="center"/>
    </xf>
    <xf numFmtId="0" fontId="8" fillId="2" borderId="2" xfId="1" applyFont="1" applyFill="1" applyBorder="1" applyAlignment="1">
      <alignment horizontal="centerContinuous" vertical="center" wrapText="1"/>
    </xf>
    <xf numFmtId="0" fontId="8" fillId="2" borderId="3" xfId="1" applyFont="1" applyFill="1" applyBorder="1" applyAlignment="1">
      <alignment horizontal="centerContinuous" vertical="center" wrapText="1"/>
    </xf>
    <xf numFmtId="0" fontId="8" fillId="2" borderId="4" xfId="1" applyFont="1" applyFill="1" applyBorder="1" applyAlignment="1">
      <alignment horizontal="centerContinuous" vertical="center" wrapText="1"/>
    </xf>
    <xf numFmtId="0" fontId="8" fillId="2" borderId="5"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6" xfId="1" applyFont="1" applyFill="1" applyBorder="1" applyAlignment="1">
      <alignment horizontal="center" vertical="center"/>
    </xf>
    <xf numFmtId="0" fontId="10" fillId="0" borderId="7" xfId="1" applyFont="1" applyBorder="1">
      <alignment vertical="center"/>
    </xf>
    <xf numFmtId="0" fontId="10" fillId="0" borderId="8" xfId="1" applyFont="1" applyBorder="1">
      <alignment vertical="center"/>
    </xf>
    <xf numFmtId="0" fontId="10" fillId="0" borderId="9" xfId="1" applyFont="1" applyBorder="1">
      <alignment vertical="center"/>
    </xf>
    <xf numFmtId="0" fontId="10" fillId="3" borderId="11" xfId="1" applyFont="1" applyFill="1" applyBorder="1" applyAlignment="1">
      <alignment horizontal="centerContinuous" vertical="center"/>
    </xf>
    <xf numFmtId="0" fontId="10" fillId="3" borderId="12" xfId="1" applyFont="1" applyFill="1" applyBorder="1" applyAlignment="1">
      <alignment horizontal="centerContinuous" vertical="center"/>
    </xf>
    <xf numFmtId="0" fontId="10" fillId="3" borderId="10" xfId="1" applyFont="1" applyFill="1" applyBorder="1" applyAlignment="1">
      <alignment horizontal="center" vertical="distributed" wrapText="1"/>
    </xf>
    <xf numFmtId="0" fontId="6" fillId="4" borderId="13" xfId="1" applyFont="1" applyFill="1" applyBorder="1" applyAlignment="1">
      <alignment horizontal="centerContinuous" vertical="center"/>
    </xf>
    <xf numFmtId="0" fontId="10" fillId="3" borderId="15" xfId="1" applyFont="1" applyFill="1" applyBorder="1" applyAlignment="1">
      <alignment horizontal="centerContinuous" vertical="center"/>
    </xf>
    <xf numFmtId="0" fontId="10" fillId="3" borderId="16" xfId="1" applyFont="1" applyFill="1" applyBorder="1" applyAlignment="1">
      <alignment horizontal="centerContinuous" vertical="center"/>
    </xf>
    <xf numFmtId="0" fontId="10" fillId="3" borderId="17" xfId="1" applyFont="1" applyFill="1" applyBorder="1" applyAlignment="1">
      <alignment horizontal="centerContinuous" vertical="center"/>
    </xf>
    <xf numFmtId="0" fontId="10" fillId="3" borderId="18" xfId="1" applyFont="1" applyFill="1" applyBorder="1" applyAlignment="1">
      <alignment horizontal="centerContinuous" vertical="center"/>
    </xf>
    <xf numFmtId="0" fontId="10" fillId="3" borderId="14" xfId="1" applyFont="1" applyFill="1" applyBorder="1" applyAlignment="1">
      <alignment horizontal="center" vertical="distributed" wrapText="1"/>
    </xf>
    <xf numFmtId="0" fontId="6" fillId="3" borderId="21" xfId="1" applyFont="1" applyFill="1" applyBorder="1" applyAlignment="1">
      <alignment horizontal="center" vertical="center"/>
    </xf>
    <xf numFmtId="0" fontId="6" fillId="3" borderId="22" xfId="1" applyFont="1" applyFill="1" applyBorder="1" applyAlignment="1">
      <alignment horizontal="center" vertical="center"/>
    </xf>
    <xf numFmtId="0" fontId="10" fillId="3" borderId="20" xfId="1" applyFont="1" applyFill="1" applyBorder="1" applyAlignment="1">
      <alignment vertical="distributed" wrapText="1"/>
    </xf>
    <xf numFmtId="0" fontId="10" fillId="0" borderId="24" xfId="1" applyFont="1" applyBorder="1" applyAlignment="1">
      <alignment vertical="center" wrapText="1"/>
    </xf>
    <xf numFmtId="0" fontId="10" fillId="0" borderId="24" xfId="1" applyFont="1" applyBorder="1">
      <alignment vertical="center"/>
    </xf>
    <xf numFmtId="0" fontId="10" fillId="0" borderId="7" xfId="1" applyFont="1" applyBorder="1" applyAlignment="1">
      <alignment horizontal="center" vertical="center"/>
    </xf>
    <xf numFmtId="0" fontId="10" fillId="0" borderId="25" xfId="1" applyFont="1" applyBorder="1" applyAlignment="1">
      <alignment horizontal="center" vertical="center"/>
    </xf>
    <xf numFmtId="0" fontId="11" fillId="6" borderId="28" xfId="2" applyFont="1" applyFill="1" applyBorder="1" applyAlignment="1">
      <alignment horizontal="center" vertical="center"/>
    </xf>
    <xf numFmtId="0" fontId="3" fillId="5" borderId="1" xfId="0" applyFont="1" applyFill="1" applyBorder="1" applyAlignment="1">
      <alignment horizontal="center"/>
    </xf>
    <xf numFmtId="0" fontId="3" fillId="0" borderId="18" xfId="0" applyFont="1" applyFill="1" applyBorder="1" applyAlignment="1">
      <alignment vertical="center"/>
    </xf>
    <xf numFmtId="0" fontId="3" fillId="5" borderId="1" xfId="0" applyFont="1" applyFill="1" applyBorder="1"/>
    <xf numFmtId="0" fontId="3" fillId="0" borderId="1" xfId="0" applyFont="1" applyBorder="1"/>
    <xf numFmtId="0" fontId="3" fillId="8" borderId="1" xfId="0" applyFont="1" applyFill="1" applyBorder="1" applyAlignment="1">
      <alignment vertical="center"/>
    </xf>
    <xf numFmtId="0" fontId="3" fillId="8" borderId="18" xfId="0" applyFont="1" applyFill="1" applyBorder="1" applyAlignment="1">
      <alignment horizontal="center" vertical="center"/>
    </xf>
    <xf numFmtId="0" fontId="10" fillId="0" borderId="8" xfId="1" applyFont="1" applyFill="1" applyBorder="1">
      <alignment vertical="center"/>
    </xf>
    <xf numFmtId="0" fontId="6" fillId="0" borderId="26" xfId="2" applyFont="1" applyBorder="1" applyAlignment="1">
      <alignment horizontal="center" vertical="top"/>
    </xf>
    <xf numFmtId="0" fontId="6" fillId="0" borderId="27" xfId="2" applyFont="1" applyBorder="1" applyAlignment="1">
      <alignment horizontal="center" vertical="top"/>
    </xf>
    <xf numFmtId="0" fontId="11" fillId="7" borderId="29" xfId="2" applyFont="1" applyFill="1" applyBorder="1" applyAlignment="1">
      <alignment horizontal="left" vertical="center"/>
    </xf>
    <xf numFmtId="0" fontId="6" fillId="3" borderId="10" xfId="1" applyFont="1" applyFill="1" applyBorder="1" applyAlignment="1">
      <alignment horizontal="center" vertical="center"/>
    </xf>
    <xf numFmtId="0" fontId="6" fillId="3" borderId="14" xfId="1" applyFont="1" applyFill="1" applyBorder="1" applyAlignment="1">
      <alignment horizontal="center" vertical="center"/>
    </xf>
    <xf numFmtId="0" fontId="6" fillId="3" borderId="20" xfId="1" applyFont="1" applyFill="1" applyBorder="1" applyAlignment="1">
      <alignment horizontal="center" vertical="center"/>
    </xf>
    <xf numFmtId="0" fontId="6" fillId="4" borderId="5" xfId="1" applyFont="1" applyFill="1" applyBorder="1" applyAlignment="1">
      <alignment horizontal="center" vertical="center" wrapText="1"/>
    </xf>
    <xf numFmtId="0" fontId="6" fillId="4" borderId="21"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6" fillId="4" borderId="23" xfId="1" applyFont="1" applyFill="1" applyBorder="1" applyAlignment="1">
      <alignment horizontal="center" vertical="center" wrapText="1"/>
    </xf>
    <xf numFmtId="0" fontId="6" fillId="0" borderId="30" xfId="2" applyFont="1" applyBorder="1" applyAlignment="1">
      <alignment horizontal="center" vertical="top"/>
    </xf>
  </cellXfs>
  <cellStyles count="3">
    <cellStyle name="標準" xfId="0" builtinId="0"/>
    <cellStyle name="標準 3" xfId="1" xr:uid="{355BD4D3-0BE3-4CC6-8C98-2BCB3C5CB7FF}"/>
    <cellStyle name="標準_②_機能要件_税・国保_20110930" xfId="2" xr:uid="{1F42C7B9-1422-4618-9DD7-3A88EAEBE4F9}"/>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51"/>
  <sheetViews>
    <sheetView tabSelected="1" view="pageBreakPreview" zoomScale="60" zoomScaleNormal="100" workbookViewId="0"/>
  </sheetViews>
  <sheetFormatPr defaultColWidth="8.625" defaultRowHeight="13.5"/>
  <cols>
    <col min="1" max="1" width="2.875" style="2" customWidth="1"/>
    <col min="2" max="2" width="4.375" style="2" bestFit="1" customWidth="1"/>
    <col min="3" max="3" width="18.375" style="2" bestFit="1" customWidth="1"/>
    <col min="4" max="4" width="21.625" style="2" customWidth="1"/>
    <col min="5" max="5" width="80.625" style="2" customWidth="1"/>
    <col min="6" max="6" width="10.75" style="2" bestFit="1" customWidth="1"/>
    <col min="7" max="7" width="8.625" style="2"/>
    <col min="8" max="9" width="21.5" style="2" customWidth="1"/>
    <col min="10" max="10" width="24.125" style="2" customWidth="1"/>
    <col min="11" max="16384" width="8.625" style="2"/>
  </cols>
  <sheetData>
    <row r="1" spans="2:10" ht="14.25" thickBot="1"/>
    <row r="2" spans="2:10" ht="16.5" thickBot="1">
      <c r="B2" s="2" t="s">
        <v>42</v>
      </c>
      <c r="G2" s="35" t="s">
        <v>62</v>
      </c>
      <c r="H2" s="43"/>
      <c r="I2" s="53"/>
      <c r="J2" s="44"/>
    </row>
    <row r="3" spans="2:10" ht="15.75">
      <c r="G3" s="45" t="s">
        <v>75</v>
      </c>
      <c r="H3" s="45"/>
      <c r="I3" s="45"/>
      <c r="J3" s="45"/>
    </row>
    <row r="4" spans="2:10">
      <c r="B4" s="40" t="s">
        <v>0</v>
      </c>
      <c r="C4" s="40" t="s">
        <v>1</v>
      </c>
      <c r="D4" s="40" t="s">
        <v>2</v>
      </c>
      <c r="E4" s="40" t="s">
        <v>3</v>
      </c>
      <c r="F4" s="41" t="s">
        <v>46</v>
      </c>
      <c r="G4" s="36" t="s">
        <v>47</v>
      </c>
      <c r="H4" s="36" t="s">
        <v>48</v>
      </c>
      <c r="I4" s="36" t="s">
        <v>112</v>
      </c>
      <c r="J4" s="38" t="s">
        <v>76</v>
      </c>
    </row>
    <row r="5" spans="2:10" ht="69" customHeight="1">
      <c r="B5" s="3">
        <v>1</v>
      </c>
      <c r="C5" s="3" t="s">
        <v>4</v>
      </c>
      <c r="D5" s="4" t="s">
        <v>5</v>
      </c>
      <c r="E5" s="4" t="s">
        <v>80</v>
      </c>
      <c r="F5" s="37" t="s">
        <v>6</v>
      </c>
      <c r="G5" s="7"/>
      <c r="H5" s="7"/>
      <c r="I5" s="7"/>
      <c r="J5" s="39"/>
    </row>
    <row r="6" spans="2:10" ht="69" customHeight="1">
      <c r="B6" s="3">
        <v>2</v>
      </c>
      <c r="C6" s="3" t="s">
        <v>4</v>
      </c>
      <c r="D6" s="4" t="s">
        <v>7</v>
      </c>
      <c r="E6" s="4" t="s">
        <v>81</v>
      </c>
      <c r="F6" s="37" t="s">
        <v>6</v>
      </c>
      <c r="G6" s="7"/>
      <c r="H6" s="7"/>
      <c r="I6" s="7"/>
      <c r="J6" s="39"/>
    </row>
    <row r="7" spans="2:10" ht="69" customHeight="1">
      <c r="B7" s="3">
        <v>3</v>
      </c>
      <c r="C7" s="3" t="s">
        <v>4</v>
      </c>
      <c r="D7" s="4" t="s">
        <v>8</v>
      </c>
      <c r="E7" s="4" t="s">
        <v>82</v>
      </c>
      <c r="F7" s="37" t="s">
        <v>6</v>
      </c>
      <c r="G7" s="7"/>
      <c r="H7" s="7"/>
      <c r="I7" s="7"/>
      <c r="J7" s="39"/>
    </row>
    <row r="8" spans="2:10" ht="69" customHeight="1">
      <c r="B8" s="3">
        <v>4</v>
      </c>
      <c r="C8" s="3" t="s">
        <v>4</v>
      </c>
      <c r="D8" s="4" t="s">
        <v>9</v>
      </c>
      <c r="E8" s="4" t="s">
        <v>83</v>
      </c>
      <c r="F8" s="37" t="s">
        <v>6</v>
      </c>
      <c r="G8" s="7"/>
      <c r="H8" s="7"/>
      <c r="I8" s="7"/>
      <c r="J8" s="39"/>
    </row>
    <row r="9" spans="2:10" ht="69" customHeight="1">
      <c r="B9" s="5">
        <v>5</v>
      </c>
      <c r="C9" s="5" t="s">
        <v>4</v>
      </c>
      <c r="D9" s="6" t="s">
        <v>37</v>
      </c>
      <c r="E9" s="6" t="s">
        <v>84</v>
      </c>
      <c r="F9" s="37" t="s">
        <v>6</v>
      </c>
      <c r="G9" s="7"/>
      <c r="H9" s="7"/>
      <c r="I9" s="7"/>
      <c r="J9" s="39"/>
    </row>
    <row r="10" spans="2:10" ht="69" customHeight="1">
      <c r="B10" s="5">
        <v>6</v>
      </c>
      <c r="C10" s="5" t="s">
        <v>4</v>
      </c>
      <c r="D10" s="6" t="s">
        <v>38</v>
      </c>
      <c r="E10" s="6" t="s">
        <v>85</v>
      </c>
      <c r="F10" s="37" t="s">
        <v>6</v>
      </c>
      <c r="G10" s="7"/>
      <c r="H10" s="7"/>
      <c r="I10" s="7"/>
      <c r="J10" s="39"/>
    </row>
    <row r="11" spans="2:10" ht="69" customHeight="1">
      <c r="B11" s="5">
        <v>7</v>
      </c>
      <c r="C11" s="5" t="s">
        <v>4</v>
      </c>
      <c r="D11" s="6" t="s">
        <v>38</v>
      </c>
      <c r="E11" s="6" t="s">
        <v>86</v>
      </c>
      <c r="F11" s="37" t="s">
        <v>6</v>
      </c>
      <c r="G11" s="7"/>
      <c r="H11" s="7"/>
      <c r="I11" s="7"/>
      <c r="J11" s="39"/>
    </row>
    <row r="12" spans="2:10" ht="69" customHeight="1">
      <c r="B12" s="5">
        <v>8</v>
      </c>
      <c r="C12" s="5" t="s">
        <v>4</v>
      </c>
      <c r="D12" s="6" t="s">
        <v>38</v>
      </c>
      <c r="E12" s="6" t="s">
        <v>87</v>
      </c>
      <c r="F12" s="37" t="s">
        <v>6</v>
      </c>
      <c r="G12" s="7"/>
      <c r="H12" s="7"/>
      <c r="I12" s="7"/>
      <c r="J12" s="39"/>
    </row>
    <row r="13" spans="2:10" ht="69" customHeight="1">
      <c r="B13" s="5">
        <v>9</v>
      </c>
      <c r="C13" s="5" t="s">
        <v>4</v>
      </c>
      <c r="D13" s="6" t="s">
        <v>39</v>
      </c>
      <c r="E13" s="6" t="s">
        <v>88</v>
      </c>
      <c r="F13" s="37" t="s">
        <v>6</v>
      </c>
      <c r="G13" s="7"/>
      <c r="H13" s="7"/>
      <c r="I13" s="7"/>
      <c r="J13" s="39"/>
    </row>
    <row r="14" spans="2:10" ht="69" customHeight="1">
      <c r="B14" s="5">
        <v>10</v>
      </c>
      <c r="C14" s="5" t="s">
        <v>4</v>
      </c>
      <c r="D14" s="6" t="s">
        <v>39</v>
      </c>
      <c r="E14" s="6" t="s">
        <v>89</v>
      </c>
      <c r="F14" s="37" t="s">
        <v>6</v>
      </c>
      <c r="G14" s="7"/>
      <c r="H14" s="7"/>
      <c r="I14" s="7"/>
      <c r="J14" s="39"/>
    </row>
    <row r="15" spans="2:10" ht="69" customHeight="1">
      <c r="B15" s="5">
        <v>11</v>
      </c>
      <c r="C15" s="5" t="s">
        <v>4</v>
      </c>
      <c r="D15" s="6" t="s">
        <v>39</v>
      </c>
      <c r="E15" s="6" t="s">
        <v>43</v>
      </c>
      <c r="F15" s="37" t="s">
        <v>6</v>
      </c>
      <c r="G15" s="7"/>
      <c r="H15" s="7"/>
      <c r="I15" s="7"/>
      <c r="J15" s="39"/>
    </row>
    <row r="16" spans="2:10" ht="69" customHeight="1">
      <c r="B16" s="5">
        <v>12</v>
      </c>
      <c r="C16" s="5" t="s">
        <v>4</v>
      </c>
      <c r="D16" s="6" t="s">
        <v>40</v>
      </c>
      <c r="E16" s="6" t="s">
        <v>90</v>
      </c>
      <c r="F16" s="37" t="s">
        <v>6</v>
      </c>
      <c r="G16" s="7"/>
      <c r="H16" s="7"/>
      <c r="I16" s="7"/>
      <c r="J16" s="39"/>
    </row>
    <row r="17" spans="2:10" ht="69" customHeight="1">
      <c r="B17" s="5">
        <v>13</v>
      </c>
      <c r="C17" s="5" t="s">
        <v>4</v>
      </c>
      <c r="D17" s="6" t="s">
        <v>40</v>
      </c>
      <c r="E17" s="6" t="s">
        <v>44</v>
      </c>
      <c r="F17" s="37" t="s">
        <v>6</v>
      </c>
      <c r="G17" s="7"/>
      <c r="H17" s="7"/>
      <c r="I17" s="7"/>
      <c r="J17" s="39"/>
    </row>
    <row r="18" spans="2:10" ht="69" customHeight="1">
      <c r="B18" s="5">
        <v>14</v>
      </c>
      <c r="C18" s="5" t="s">
        <v>4</v>
      </c>
      <c r="D18" s="6" t="s">
        <v>40</v>
      </c>
      <c r="E18" s="6" t="s">
        <v>45</v>
      </c>
      <c r="F18" s="37" t="s">
        <v>6</v>
      </c>
      <c r="G18" s="7"/>
      <c r="H18" s="7"/>
      <c r="I18" s="7"/>
      <c r="J18" s="39"/>
    </row>
    <row r="19" spans="2:10" ht="69" customHeight="1">
      <c r="B19" s="5">
        <v>15</v>
      </c>
      <c r="C19" s="5" t="s">
        <v>4</v>
      </c>
      <c r="D19" s="6" t="s">
        <v>41</v>
      </c>
      <c r="E19" s="6" t="s">
        <v>91</v>
      </c>
      <c r="F19" s="37" t="s">
        <v>6</v>
      </c>
      <c r="G19" s="7"/>
      <c r="H19" s="7"/>
      <c r="I19" s="7"/>
      <c r="J19" s="39"/>
    </row>
    <row r="20" spans="2:10" ht="69" customHeight="1">
      <c r="B20" s="5">
        <v>16</v>
      </c>
      <c r="C20" s="5" t="s">
        <v>4</v>
      </c>
      <c r="D20" s="6" t="s">
        <v>41</v>
      </c>
      <c r="E20" s="6" t="s">
        <v>92</v>
      </c>
      <c r="F20" s="37" t="s">
        <v>6</v>
      </c>
      <c r="G20" s="7"/>
      <c r="H20" s="7"/>
      <c r="I20" s="7"/>
      <c r="J20" s="39"/>
    </row>
    <row r="21" spans="2:10" ht="69" customHeight="1">
      <c r="B21" s="3">
        <v>17</v>
      </c>
      <c r="C21" s="3" t="s">
        <v>4</v>
      </c>
      <c r="D21" s="4" t="s">
        <v>10</v>
      </c>
      <c r="E21" s="4" t="s">
        <v>93</v>
      </c>
      <c r="F21" s="37" t="s">
        <v>6</v>
      </c>
      <c r="G21" s="7"/>
      <c r="H21" s="7"/>
      <c r="I21" s="7"/>
      <c r="J21" s="39"/>
    </row>
    <row r="22" spans="2:10" ht="69" customHeight="1">
      <c r="B22" s="3">
        <v>18</v>
      </c>
      <c r="C22" s="3" t="s">
        <v>4</v>
      </c>
      <c r="D22" s="4" t="s">
        <v>11</v>
      </c>
      <c r="E22" s="4" t="s">
        <v>95</v>
      </c>
      <c r="F22" s="37" t="s">
        <v>6</v>
      </c>
      <c r="G22" s="7"/>
      <c r="H22" s="7"/>
      <c r="I22" s="7"/>
      <c r="J22" s="39"/>
    </row>
    <row r="23" spans="2:10" ht="69" customHeight="1">
      <c r="B23" s="3">
        <v>19</v>
      </c>
      <c r="C23" s="3" t="s">
        <v>4</v>
      </c>
      <c r="D23" s="4" t="s">
        <v>12</v>
      </c>
      <c r="E23" s="4" t="s">
        <v>94</v>
      </c>
      <c r="F23" s="37" t="s">
        <v>6</v>
      </c>
      <c r="G23" s="7"/>
      <c r="H23" s="7"/>
      <c r="I23" s="7"/>
      <c r="J23" s="39"/>
    </row>
    <row r="24" spans="2:10" ht="69" customHeight="1">
      <c r="B24" s="3">
        <v>20</v>
      </c>
      <c r="C24" s="3" t="s">
        <v>4</v>
      </c>
      <c r="D24" s="4" t="s">
        <v>13</v>
      </c>
      <c r="E24" s="4" t="s">
        <v>96</v>
      </c>
      <c r="F24" s="37" t="s">
        <v>6</v>
      </c>
      <c r="G24" s="7"/>
      <c r="H24" s="7"/>
      <c r="I24" s="7"/>
      <c r="J24" s="39"/>
    </row>
    <row r="25" spans="2:10" ht="69" customHeight="1">
      <c r="B25" s="3">
        <v>21</v>
      </c>
      <c r="C25" s="3" t="s">
        <v>4</v>
      </c>
      <c r="D25" s="4" t="s">
        <v>14</v>
      </c>
      <c r="E25" s="4" t="s">
        <v>97</v>
      </c>
      <c r="F25" s="37" t="s">
        <v>6</v>
      </c>
      <c r="G25" s="7"/>
      <c r="H25" s="7"/>
      <c r="I25" s="7"/>
      <c r="J25" s="39"/>
    </row>
    <row r="26" spans="2:10" ht="69" customHeight="1">
      <c r="B26" s="3">
        <v>22</v>
      </c>
      <c r="C26" s="3" t="s">
        <v>4</v>
      </c>
      <c r="D26" s="4" t="s">
        <v>15</v>
      </c>
      <c r="E26" s="4" t="s">
        <v>98</v>
      </c>
      <c r="F26" s="37" t="s">
        <v>6</v>
      </c>
      <c r="G26" s="7"/>
      <c r="H26" s="7"/>
      <c r="I26" s="7"/>
      <c r="J26" s="39"/>
    </row>
    <row r="27" spans="2:10" ht="69" customHeight="1">
      <c r="B27" s="3">
        <v>23</v>
      </c>
      <c r="C27" s="3" t="s">
        <v>4</v>
      </c>
      <c r="D27" s="4" t="s">
        <v>16</v>
      </c>
      <c r="E27" s="4" t="s">
        <v>99</v>
      </c>
      <c r="F27" s="37" t="s">
        <v>6</v>
      </c>
      <c r="G27" s="7"/>
      <c r="H27" s="7"/>
      <c r="I27" s="7"/>
      <c r="J27" s="39"/>
    </row>
    <row r="28" spans="2:10" ht="69" customHeight="1">
      <c r="B28" s="3">
        <v>24</v>
      </c>
      <c r="C28" s="3" t="s">
        <v>4</v>
      </c>
      <c r="D28" s="4" t="s">
        <v>17</v>
      </c>
      <c r="E28" s="4" t="s">
        <v>100</v>
      </c>
      <c r="F28" s="37" t="s">
        <v>6</v>
      </c>
      <c r="G28" s="7"/>
      <c r="H28" s="7"/>
      <c r="I28" s="7"/>
      <c r="J28" s="39"/>
    </row>
    <row r="29" spans="2:10" ht="69" customHeight="1">
      <c r="B29" s="3">
        <v>25</v>
      </c>
      <c r="C29" s="3" t="s">
        <v>4</v>
      </c>
      <c r="D29" s="4" t="s">
        <v>18</v>
      </c>
      <c r="E29" s="4" t="s">
        <v>101</v>
      </c>
      <c r="F29" s="37" t="s">
        <v>6</v>
      </c>
      <c r="G29" s="7"/>
      <c r="H29" s="7"/>
      <c r="I29" s="7"/>
      <c r="J29" s="39"/>
    </row>
    <row r="30" spans="2:10" ht="69" customHeight="1">
      <c r="B30" s="3">
        <v>26</v>
      </c>
      <c r="C30" s="3" t="s">
        <v>4</v>
      </c>
      <c r="D30" s="4" t="s">
        <v>19</v>
      </c>
      <c r="E30" s="4" t="s">
        <v>102</v>
      </c>
      <c r="F30" s="37" t="s">
        <v>6</v>
      </c>
      <c r="G30" s="7"/>
      <c r="H30" s="7"/>
      <c r="I30" s="7"/>
      <c r="J30" s="39"/>
    </row>
    <row r="31" spans="2:10" ht="69" customHeight="1">
      <c r="B31" s="3">
        <v>27</v>
      </c>
      <c r="C31" s="3" t="s">
        <v>20</v>
      </c>
      <c r="D31" s="4" t="s">
        <v>20</v>
      </c>
      <c r="E31" s="4" t="s">
        <v>103</v>
      </c>
      <c r="F31" s="37" t="s">
        <v>6</v>
      </c>
      <c r="G31" s="7"/>
      <c r="H31" s="7"/>
      <c r="I31" s="7"/>
      <c r="J31" s="39"/>
    </row>
    <row r="32" spans="2:10" ht="69" customHeight="1">
      <c r="B32" s="3">
        <v>28</v>
      </c>
      <c r="C32" s="3" t="s">
        <v>21</v>
      </c>
      <c r="D32" s="4" t="s">
        <v>22</v>
      </c>
      <c r="E32" s="4" t="s">
        <v>104</v>
      </c>
      <c r="F32" s="37" t="s">
        <v>6</v>
      </c>
      <c r="G32" s="7"/>
      <c r="H32" s="7"/>
      <c r="I32" s="7"/>
      <c r="J32" s="39"/>
    </row>
    <row r="33" spans="2:10" ht="69" customHeight="1">
      <c r="B33" s="3">
        <v>29</v>
      </c>
      <c r="C33" s="3" t="s">
        <v>23</v>
      </c>
      <c r="D33" s="4" t="s">
        <v>24</v>
      </c>
      <c r="E33" s="4" t="s">
        <v>105</v>
      </c>
      <c r="F33" s="37" t="s">
        <v>6</v>
      </c>
      <c r="G33" s="7"/>
      <c r="H33" s="7"/>
      <c r="I33" s="7"/>
      <c r="J33" s="39"/>
    </row>
    <row r="34" spans="2:10" ht="69" customHeight="1">
      <c r="B34" s="3">
        <v>30</v>
      </c>
      <c r="C34" s="3" t="s">
        <v>25</v>
      </c>
      <c r="D34" s="4" t="s">
        <v>26</v>
      </c>
      <c r="E34" s="4" t="s">
        <v>106</v>
      </c>
      <c r="F34" s="37" t="s">
        <v>6</v>
      </c>
      <c r="G34" s="7"/>
      <c r="H34" s="7"/>
      <c r="I34" s="7"/>
      <c r="J34" s="39"/>
    </row>
    <row r="35" spans="2:10" ht="69" customHeight="1">
      <c r="B35" s="3">
        <v>31</v>
      </c>
      <c r="C35" s="3" t="s">
        <v>27</v>
      </c>
      <c r="D35" s="4" t="s">
        <v>28</v>
      </c>
      <c r="E35" s="4" t="s">
        <v>107</v>
      </c>
      <c r="F35" s="37" t="s">
        <v>6</v>
      </c>
      <c r="G35" s="7"/>
      <c r="H35" s="7"/>
      <c r="I35" s="7"/>
      <c r="J35" s="39"/>
    </row>
    <row r="36" spans="2:10" ht="69" customHeight="1">
      <c r="B36" s="3">
        <v>32</v>
      </c>
      <c r="C36" s="3" t="s">
        <v>29</v>
      </c>
      <c r="D36" s="4" t="s">
        <v>30</v>
      </c>
      <c r="E36" s="4" t="s">
        <v>108</v>
      </c>
      <c r="F36" s="37" t="s">
        <v>6</v>
      </c>
      <c r="G36" s="7"/>
      <c r="H36" s="7"/>
      <c r="I36" s="7"/>
      <c r="J36" s="39"/>
    </row>
    <row r="37" spans="2:10" ht="69" customHeight="1">
      <c r="B37" s="3">
        <v>33</v>
      </c>
      <c r="C37" s="3" t="s">
        <v>31</v>
      </c>
      <c r="D37" s="4" t="s">
        <v>32</v>
      </c>
      <c r="E37" s="4" t="s">
        <v>109</v>
      </c>
      <c r="F37" s="37" t="s">
        <v>6</v>
      </c>
      <c r="G37" s="7"/>
      <c r="H37" s="7"/>
      <c r="I37" s="7"/>
      <c r="J37" s="39"/>
    </row>
    <row r="38" spans="2:10" ht="69" customHeight="1">
      <c r="B38" s="3">
        <v>34</v>
      </c>
      <c r="C38" s="3" t="s">
        <v>33</v>
      </c>
      <c r="D38" s="4" t="s">
        <v>34</v>
      </c>
      <c r="E38" s="4" t="s">
        <v>110</v>
      </c>
      <c r="F38" s="37" t="s">
        <v>6</v>
      </c>
      <c r="G38" s="7"/>
      <c r="H38" s="7"/>
      <c r="I38" s="7"/>
      <c r="J38" s="39"/>
    </row>
    <row r="39" spans="2:10" ht="69" customHeight="1">
      <c r="B39" s="3">
        <v>35</v>
      </c>
      <c r="C39" s="3" t="s">
        <v>35</v>
      </c>
      <c r="D39" s="4" t="s">
        <v>36</v>
      </c>
      <c r="E39" s="4" t="s">
        <v>111</v>
      </c>
      <c r="F39" s="37" t="s">
        <v>6</v>
      </c>
      <c r="G39" s="7"/>
      <c r="H39" s="7"/>
      <c r="I39" s="7"/>
      <c r="J39" s="39"/>
    </row>
    <row r="40" spans="2:10">
      <c r="C40" s="1"/>
    </row>
    <row r="41" spans="2:10">
      <c r="C41" s="1"/>
    </row>
    <row r="42" spans="2:10">
      <c r="C42" s="1"/>
    </row>
    <row r="43" spans="2:10">
      <c r="C43" s="1"/>
    </row>
    <row r="44" spans="2:10">
      <c r="C44" s="1"/>
    </row>
    <row r="45" spans="2:10">
      <c r="C45" s="1"/>
    </row>
    <row r="46" spans="2:10">
      <c r="C46" s="1"/>
    </row>
    <row r="47" spans="2:10">
      <c r="C47" s="1"/>
    </row>
    <row r="48" spans="2:10">
      <c r="C48" s="1"/>
    </row>
    <row r="49" spans="3:3">
      <c r="C49" s="1"/>
    </row>
    <row r="50" spans="3:3">
      <c r="C50" s="1"/>
    </row>
    <row r="51" spans="3:3">
      <c r="C51" s="1"/>
    </row>
  </sheetData>
  <mergeCells count="2">
    <mergeCell ref="H2:J2"/>
    <mergeCell ref="G3:J3"/>
  </mergeCells>
  <phoneticPr fontId="1"/>
  <pageMargins left="0.7" right="0.7" top="0.75" bottom="0.75" header="0.3" footer="0.3"/>
  <pageSetup paperSize="9" scale="3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75CFB51-D15F-46F9-BA17-45943681C11D}">
          <x14:formula1>
            <xm:f>凡例・集計!$A$2:$A$6</xm:f>
          </x14:formula1>
          <xm:sqref>G5:G39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591E0-51B5-4F89-A4E6-9F62BDFE83DC}">
  <dimension ref="A1:N17"/>
  <sheetViews>
    <sheetView showGridLines="0" view="pageBreakPreview" zoomScaleNormal="85" zoomScaleSheetLayoutView="100" workbookViewId="0"/>
  </sheetViews>
  <sheetFormatPr defaultColWidth="8.875" defaultRowHeight="15.75"/>
  <cols>
    <col min="1" max="1" width="21.125" style="8" customWidth="1"/>
    <col min="2" max="2" width="10.375" style="8" bestFit="1" customWidth="1"/>
    <col min="3" max="5" width="10.375" style="8" customWidth="1"/>
    <col min="6" max="11" width="8.875" style="8"/>
    <col min="12" max="12" width="15.5" style="8" customWidth="1"/>
    <col min="13" max="14" width="11.875" style="8" customWidth="1"/>
    <col min="15" max="15" width="18.625" style="8" customWidth="1"/>
    <col min="16" max="16" width="19.5" style="8" customWidth="1"/>
    <col min="17" max="16384" width="8.875" style="8"/>
  </cols>
  <sheetData>
    <row r="1" spans="1:14">
      <c r="A1" s="8" t="s">
        <v>49</v>
      </c>
    </row>
    <row r="2" spans="1:14">
      <c r="A2" s="9" t="s">
        <v>50</v>
      </c>
      <c r="B2" s="8" t="s">
        <v>51</v>
      </c>
    </row>
    <row r="3" spans="1:14">
      <c r="A3" s="9" t="s">
        <v>52</v>
      </c>
      <c r="B3" s="8" t="s">
        <v>53</v>
      </c>
    </row>
    <row r="4" spans="1:14">
      <c r="A4" s="9" t="s">
        <v>54</v>
      </c>
      <c r="B4" s="8" t="s">
        <v>55</v>
      </c>
    </row>
    <row r="5" spans="1:14">
      <c r="A5" s="9" t="s">
        <v>78</v>
      </c>
      <c r="B5" s="8" t="s">
        <v>79</v>
      </c>
    </row>
    <row r="6" spans="1:14">
      <c r="A6" s="9" t="s">
        <v>56</v>
      </c>
      <c r="B6" s="8" t="s">
        <v>57</v>
      </c>
    </row>
    <row r="8" spans="1:14">
      <c r="A8" s="8" t="s">
        <v>58</v>
      </c>
    </row>
    <row r="9" spans="1:14" ht="16.5" thickBot="1"/>
    <row r="10" spans="1:14" ht="18" customHeight="1">
      <c r="A10" s="10" t="s">
        <v>59</v>
      </c>
      <c r="B10" s="11"/>
      <c r="C10" s="12"/>
    </row>
    <row r="11" spans="1:14" ht="18" customHeight="1">
      <c r="A11" s="13" t="s">
        <v>60</v>
      </c>
      <c r="B11" s="14" t="s">
        <v>61</v>
      </c>
      <c r="C11" s="15" t="s">
        <v>74</v>
      </c>
    </row>
    <row r="12" spans="1:14" ht="18" customHeight="1" thickBot="1">
      <c r="A12" s="16">
        <f>SUM(B12:F12)</f>
        <v>35</v>
      </c>
      <c r="B12" s="17">
        <f>COUNTIF(機能要件!$F:$F,凡例・集計!B11)</f>
        <v>0</v>
      </c>
      <c r="C12" s="18">
        <f>COUNTIF(機能要件!$F:$F,凡例・集計!C11)</f>
        <v>35</v>
      </c>
    </row>
    <row r="13" spans="1:14" ht="18" customHeight="1" thickBot="1"/>
    <row r="14" spans="1:14" ht="18" customHeight="1">
      <c r="A14" s="46" t="s">
        <v>62</v>
      </c>
      <c r="B14" s="19" t="s">
        <v>63</v>
      </c>
      <c r="C14" s="20"/>
      <c r="D14" s="20"/>
      <c r="E14" s="20"/>
      <c r="F14" s="20"/>
      <c r="G14" s="20"/>
      <c r="H14" s="20"/>
      <c r="I14" s="20"/>
      <c r="J14" s="20"/>
      <c r="K14" s="20"/>
      <c r="L14" s="21"/>
      <c r="M14" s="22" t="s">
        <v>64</v>
      </c>
      <c r="N14" s="22"/>
    </row>
    <row r="15" spans="1:14" ht="18" customHeight="1">
      <c r="A15" s="47"/>
      <c r="B15" s="23" t="s">
        <v>65</v>
      </c>
      <c r="C15" s="24"/>
      <c r="D15" s="24"/>
      <c r="E15" s="24"/>
      <c r="F15" s="25"/>
      <c r="G15" s="26" t="s">
        <v>77</v>
      </c>
      <c r="H15" s="24"/>
      <c r="I15" s="24"/>
      <c r="J15" s="24"/>
      <c r="K15" s="25"/>
      <c r="L15" s="27" t="s">
        <v>66</v>
      </c>
      <c r="M15" s="49" t="s">
        <v>67</v>
      </c>
      <c r="N15" s="51" t="s">
        <v>68</v>
      </c>
    </row>
    <row r="16" spans="1:14" ht="18" customHeight="1">
      <c r="A16" s="48"/>
      <c r="B16" s="28" t="s">
        <v>69</v>
      </c>
      <c r="C16" s="29" t="s">
        <v>70</v>
      </c>
      <c r="D16" s="29" t="s">
        <v>71</v>
      </c>
      <c r="E16" s="29" t="s">
        <v>72</v>
      </c>
      <c r="F16" s="29" t="s">
        <v>73</v>
      </c>
      <c r="G16" s="29" t="s">
        <v>69</v>
      </c>
      <c r="H16" s="29" t="s">
        <v>70</v>
      </c>
      <c r="I16" s="29" t="s">
        <v>71</v>
      </c>
      <c r="J16" s="29" t="s">
        <v>72</v>
      </c>
      <c r="K16" s="29" t="s">
        <v>73</v>
      </c>
      <c r="L16" s="30"/>
      <c r="M16" s="50"/>
      <c r="N16" s="52"/>
    </row>
    <row r="17" spans="1:14" ht="18" customHeight="1" thickBot="1">
      <c r="A17" s="31">
        <f>機能要件!H2:H2</f>
        <v>0</v>
      </c>
      <c r="B17" s="17">
        <f>COUNTIFS(機能要件!$G:$G,凡例・集計!B16,機能要件!$F:$F,凡例・集計!$B$11)</f>
        <v>0</v>
      </c>
      <c r="C17" s="17">
        <f>COUNTIFS(機能要件!$G:$G,凡例・集計!C16,機能要件!$F:$F,凡例・集計!$B$11)</f>
        <v>0</v>
      </c>
      <c r="D17" s="17">
        <f>COUNTIFS(機能要件!$G:$G,凡例・集計!D16,機能要件!$F:$F,凡例・集計!$B$11)</f>
        <v>0</v>
      </c>
      <c r="E17" s="42">
        <f>COUNTIFS(機能要件!$G:$G,凡例・集計!E16,機能要件!$F:$F,凡例・集計!$B$11)</f>
        <v>0</v>
      </c>
      <c r="F17" s="17">
        <f>COUNTIFS(機能要件!$G:$G,凡例・集計!F16,機能要件!$F:$F,凡例・集計!$B$11)</f>
        <v>0</v>
      </c>
      <c r="G17" s="17">
        <f>COUNTIFS(機能要件!$G:$G,凡例・集計!G16,機能要件!$F:$F,凡例・集計!$C$11)</f>
        <v>0</v>
      </c>
      <c r="H17" s="17">
        <f>COUNTIFS(機能要件!$G:$G,凡例・集計!H16,機能要件!$F:$F,凡例・集計!$C$11)</f>
        <v>0</v>
      </c>
      <c r="I17" s="17">
        <f>COUNTIFS(機能要件!$G:$G,凡例・集計!I16,機能要件!$F:$F,凡例・集計!$C$11)</f>
        <v>0</v>
      </c>
      <c r="J17" s="42">
        <f>COUNTIFS(機能要件!$G:$G,凡例・集計!J16,機能要件!$F:$F,凡例・集計!$C$11)</f>
        <v>0</v>
      </c>
      <c r="K17" s="17">
        <f>COUNTIFS(機能要件!$G:$G,凡例・集計!K16,機能要件!$F:$F,凡例・集計!$C$11)</f>
        <v>0</v>
      </c>
      <c r="L17" s="32">
        <f>SUM(B17:K17)</f>
        <v>0</v>
      </c>
      <c r="M17" s="33" t="str">
        <f>IF($A$12=L17,"一致","不一致")</f>
        <v>不一致</v>
      </c>
      <c r="N17" s="34" t="str">
        <f>IF($F$17=0,"なし","あり")</f>
        <v>なし</v>
      </c>
    </row>
  </sheetData>
  <mergeCells count="3">
    <mergeCell ref="A14:A16"/>
    <mergeCell ref="M15:M16"/>
    <mergeCell ref="N15:N16"/>
  </mergeCells>
  <phoneticPr fontId="1"/>
  <conditionalFormatting sqref="M17">
    <cfRule type="cellIs" dxfId="1" priority="2" operator="equal">
      <formula>"不一致"</formula>
    </cfRule>
  </conditionalFormatting>
  <conditionalFormatting sqref="N17">
    <cfRule type="cellIs" dxfId="0" priority="1" operator="equal">
      <formula>"あり"</formula>
    </cfRule>
  </conditionalFormatting>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機能要件</vt:lpstr>
      <vt:lpstr>凡例・集計</vt:lpstr>
      <vt:lpstr>凡例・集計!Print_Area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城生 遼太</dc:creator>
  <cp:lastModifiedBy>郡司　寛之</cp:lastModifiedBy>
  <cp:lastPrinted>2026-09-15T13:08:15Z</cp:lastPrinted>
  <dcterms:created xsi:type="dcterms:W3CDTF">2015-06-05T18:19:34Z</dcterms:created>
  <dcterms:modified xsi:type="dcterms:W3CDTF">2026-09-15T13:08:29Z</dcterms:modified>
</cp:coreProperties>
</file>