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市町村課\001財政係\005公営企業\R7\001公営企業一般\006経営比較分析表\04_地局→県（市町村等からの回答）\02_下水道事業\"/>
    </mc:Choice>
  </mc:AlternateContent>
  <xr:revisionPtr revIDLastSave="0" documentId="13_ncr:1_{5E19E7A2-05F8-4C18-8CEE-0D7543B89D45}" xr6:coauthVersionLast="47" xr6:coauthVersionMax="47" xr10:uidLastSave="{00000000-0000-0000-0000-000000000000}"/>
  <workbookProtection workbookAlgorithmName="SHA-512" workbookHashValue="Dc6VLgCw+lcGrK1MAbZ3Z1JMJhFKAVr6Ng/V4OJ3fZlN0BBUNVg9ybOA3S+Z7EPJgyj7AeccYDtmLzyeiTGWiw==" workbookSaltValue="cy0NtWhnenCurwfbneKfU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AT10" i="4"/>
  <c r="P10" i="4"/>
  <c r="AT8"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<sst xmlns="http://schemas.openxmlformats.org/spreadsheetml/2006/main" count="319" uniqueCount="117">
  <si>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</si>
  <si>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</si>
  <si>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</si>
  <si>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</si>
  <si>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</si>
  <si>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</si>
  <si>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</si>
  <si>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</si>
  <si>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</si>
  <si>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</si>
  <si>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</si>
  <si>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</si>
  <si>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</si>
  <si>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</si>
  <si>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</si>
  <si>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</si>
  <si>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</si>
  <si>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</si>
  <si>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</si>
  <si>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</si>
  <si>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</si>
  <si>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</si>
  <si>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</si>
  <si>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</si>
  <si>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</si>
  <si>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</si>
  <si>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</si>
  <si>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</si>
  <si>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</si>
  <si>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</si>
  <si>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</si>
  <si>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</si>
  <si>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</si>
  <si>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</si>
  <si>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</si>
  <si>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</si>
  <si>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</si>
  <si>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</si>
  <si>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</si>
  <si>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</si>
  <si>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</si>
  <si>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</si>
  <si>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</si>
  <si>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</si>
  <si>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</si>
  <si>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</si>
  <si>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</si>
  <si>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</si>
  <si>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</si>
  <si>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</si>
  <si>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</si>
  <si>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</si>
  <si>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</si>
  <si>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</si>
  <si>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</si>
  <si>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</si>
  <si>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</si>
  <si>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</si>
  <si>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</si>
  <si>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</si>
  <si>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</si>
  <si>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</si>
  <si>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</si>
  <si>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</si>
  <si>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</si>
  <si>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</si>
  <si>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</si>
  <si>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</si>
  <si>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</si>
  <si>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</si>
  <si>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</si>
  <si>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</si>
  <si>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</si>
  <si>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</si>
  <si>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</si>
  <si>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</si>
  <si>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</si>
  <si>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</si>
  <si>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</si>
  <si>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</si>
  <si>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</si>
  <si>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</si>
  <si>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</si>
  <si>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</si>
  <si>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</si>
  <si>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</si>
  <si>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</si>
  <si>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</si>
  <si>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</si>
  <si>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</si>
  <si>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</si>
  <si>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</si>
  <si>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</si>
  <si>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</si>
  <si>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</si>
  <si>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</si>
  <si>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</si>
  <si>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</si>
  <si>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</si>
  <si>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</si>
  <si>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</si>
  <si>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</si>
  <si>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</si>
  <si>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</si>
  <si>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</si>
  <si>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</si>
  <si>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</si>
  <si>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</si>
  <si>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</si>
  <si>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</si>
  <si>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</si>
  <si>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</si>
  <si>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</si>
  <si>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</si>
  <si>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①経常収支比率は100％を超えています。
　②累積欠損金は発生していません。
　③流動比率は類似団体平均を下回っていますが、次年度償還予定の企業債元金額が大きいことによるもので、次年度予算において償還財源の計上を行っているため、短期的な債務に対する支払能力は確保しています
　④企業債残高対事業規模比率は、企業債の償還に要する資金を一般会計で負担しているため、0％となっています。
　⑤経費回収率は類似団体平均を上回ってますが、一般会計からの繰入れで賄っているため、今後は適正な使用料収入の確保及び経費節減が必要です。
　⑥汚水処理原価は類似団体平均を下回っています。
　⑦施設利用率は類似団体平均を下回っており、使用者の減少により、今後、汚水流入量の増加が見込めないため、汚水処理施設の能力が過大となっています。
　⑥水洗化率は100％となっています。</t>
    <rPh sb="2" eb="4">
      <t>ケイジョウ</t>
    </rPh>
    <rPh sb="4" eb="6">
      <t>シュウシ</t>
    </rPh>
    <rPh sb="6" eb="8">
      <t>ヒリツ</t>
    </rPh>
    <rPh sb="14" eb="15">
      <t>コ</t>
    </rPh>
    <rPh sb="24" eb="26">
      <t>ルイセキ</t>
    </rPh>
    <rPh sb="26" eb="28">
      <t>ケッソン</t>
    </rPh>
    <rPh sb="28" eb="29">
      <t>キン</t>
    </rPh>
    <rPh sb="30" eb="32">
      <t>ハッセイ</t>
    </rPh>
    <rPh sb="277" eb="279">
      <t>シタマワ</t>
    </rPh>
    <rPh sb="308" eb="311">
      <t>シヨウシャ</t>
    </rPh>
    <rPh sb="312" eb="314">
      <t>ゲンショウ</t>
    </rPh>
    <rPh sb="318" eb="320">
      <t>コンゴ</t>
    </rPh>
    <rPh sb="321" eb="323">
      <t>オスイ</t>
    </rPh>
    <rPh sb="323" eb="325">
      <t>リュウニュウ</t>
    </rPh>
    <rPh sb="325" eb="326">
      <t>リョウ</t>
    </rPh>
    <rPh sb="327" eb="329">
      <t>ゾウカ</t>
    </rPh>
    <rPh sb="330" eb="332">
      <t>ミコ</t>
    </rPh>
    <rPh sb="338" eb="340">
      <t>オスイ</t>
    </rPh>
    <rPh sb="340" eb="342">
      <t>ショリ</t>
    </rPh>
    <rPh sb="342" eb="344">
      <t>シセツ</t>
    </rPh>
    <rPh sb="345" eb="347">
      <t>ノウリョク</t>
    </rPh>
    <rPh sb="348" eb="350">
      <t>カダイ</t>
    </rPh>
    <phoneticPr fontId="4"/>
  </si>
  <si>
    <t>　①有形固定資産減価償却率は類似団体平均より下回っています。処理場は供用開始から25年経過し、汚水処理機器は耐用年数を経過しています。主な使用者は市営住宅の居住者ですが、市営住宅の建替え計画はないため、現在の機器を適切に維持管理していく必要があります。
　②管渠老朽化率は、法定耐用年数を経過した管渠が存在せず、③管渠改善率の対象となる管渠はありません。　　　　　　　　　　　　</t>
    <rPh sb="69" eb="72">
      <t>シヨウシャ</t>
    </rPh>
    <rPh sb="118" eb="120">
      <t>ヒツヨウ</t>
    </rPh>
    <rPh sb="131" eb="133">
      <t>ロウキュウ</t>
    </rPh>
    <rPh sb="133" eb="134">
      <t>カ</t>
    </rPh>
    <rPh sb="139" eb="141">
      <t>タイヨウ</t>
    </rPh>
    <phoneticPr fontId="4"/>
  </si>
  <si>
    <t xml:space="preserve">　本事業は、収入の大部分を一般会計からの繰入金が占めています。
　野沢地区汚水処理施設は、主に市営住宅の汚水処理施設として山間地に設置されており、公共下水道との接続が難しいため、今後も適切な維持管理を継続していきます。
　また、人口減少に伴う使用料収入の減少や物価上昇による維持管理費の増加も予測されるため、適正な使用料収入の確保を検討すると共に、維持管理費の節減に努めます。
</t>
    <rPh sb="35" eb="37">
      <t>チク</t>
    </rPh>
    <rPh sb="37" eb="39">
      <t>オスイ</t>
    </rPh>
    <rPh sb="41" eb="43">
      <t>シセツ</t>
    </rPh>
    <rPh sb="89" eb="91">
      <t>コンゴ</t>
    </rPh>
    <rPh sb="92" eb="94">
      <t>テキセツ</t>
    </rPh>
    <rPh sb="95" eb="97">
      <t>イジ</t>
    </rPh>
    <rPh sb="97" eb="99">
      <t>カンリ</t>
    </rPh>
    <rPh sb="100" eb="102">
      <t>ケイゾク</t>
    </rPh>
    <rPh sb="143" eb="145">
      <t>ゾウカ</t>
    </rPh>
    <rPh sb="146" eb="148">
      <t>ヨソク</t>
    </rPh>
    <rPh sb="154" eb="156">
      <t>テキセイ</t>
    </rPh>
    <rPh sb="157" eb="160">
      <t>シヨウリョウ</t>
    </rPh>
    <rPh sb="160" eb="162">
      <t>シュウニュウ</t>
    </rPh>
    <rPh sb="163" eb="165">
      <t>カクホ</t>
    </rPh>
    <rPh sb="166" eb="168">
      <t>ケントウ</t>
    </rPh>
    <rPh sb="171" eb="172">
      <t>トモ</t>
    </rPh>
    <rPh sb="174" eb="176">
      <t>イジ</t>
    </rPh>
    <rPh sb="176" eb="179">
      <t>カンリヒ</t>
    </rPh>
    <rPh sb="180" eb="182">
      <t>セツゲン</t>
    </rPh>
    <rPh sb="183" eb="18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</si>
</sst>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33-4D9D-B487-BFA87AF825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B33-4D9D-B487-BFA87AF825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16.670000000000002</c:v>
                </c:pt>
              </c:numCache>
            </c:numRef>
          </c:val>
          <c:extLst>
            <c:ext xmlns:c16="http://schemas.microsoft.com/office/drawing/2014/chart" uri="{C3380CC4-5D6E-409C-BE32-E72D297353CC}">
              <c16:uniqueId val="{00000000-2746-4DEA-BE85-66B0BE111F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2746-4DEA-BE85-66B0BE111F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741-4D05-88FA-C413A81FF5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F741-4D05-88FA-C413A81FF5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184.85</c:v>
                </c:pt>
              </c:numCache>
            </c:numRef>
          </c:val>
          <c:extLst>
            <c:ext xmlns:c16="http://schemas.microsoft.com/office/drawing/2014/chart" uri="{C3380CC4-5D6E-409C-BE32-E72D297353CC}">
              <c16:uniqueId val="{00000000-948D-46C4-95DE-6A595E1E05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948D-46C4-95DE-6A595E1E05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3.49</c:v>
                </c:pt>
              </c:numCache>
            </c:numRef>
          </c:val>
          <c:extLst>
            <c:ext xmlns:c16="http://schemas.microsoft.com/office/drawing/2014/chart" uri="{C3380CC4-5D6E-409C-BE32-E72D297353CC}">
              <c16:uniqueId val="{00000000-90E6-44AC-BB1C-1CFFE0858A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90E6-44AC-BB1C-1CFFE0858A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27-4B01-9652-3E2EA7421A9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927-4B01-9652-3E2EA7421A9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385-4743-9E30-A8C76844D9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F385-4743-9E30-A8C76844D9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58.63</c:v>
                </c:pt>
              </c:numCache>
            </c:numRef>
          </c:val>
          <c:extLst>
            <c:ext xmlns:c16="http://schemas.microsoft.com/office/drawing/2014/chart" uri="{C3380CC4-5D6E-409C-BE32-E72D297353CC}">
              <c16:uniqueId val="{00000000-0C6D-4F8C-9AA3-4DCCA42AED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0C6D-4F8C-9AA3-4DCCA42AED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35-428A-8CD1-B39A6638EF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0735-428A-8CD1-B39A6638EF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45.69</c:v>
                </c:pt>
              </c:numCache>
            </c:numRef>
          </c:val>
          <c:extLst>
            <c:ext xmlns:c16="http://schemas.microsoft.com/office/drawing/2014/chart" uri="{C3380CC4-5D6E-409C-BE32-E72D297353CC}">
              <c16:uniqueId val="{00000000-75A1-4E58-85F6-CD5262220C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75A1-4E58-85F6-CD5262220C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539.73</c:v>
                </c:pt>
              </c:numCache>
            </c:numRef>
          </c:val>
          <c:extLst>
            <c:ext xmlns:c16="http://schemas.microsoft.com/office/drawing/2014/chart" uri="{C3380CC4-5D6E-409C-BE32-E72D297353CC}">
              <c16:uniqueId val="{00000000-D7F6-43B5-87AD-B874EB206D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D7F6-43B5-87AD-B874EB206D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長野県　松本市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4">
        <f>データ!S6</f>
        <v>234111</v>
      </c>
      <c r="AM8" s="44"/>
      <c r="AN8" s="44"/>
      <c r="AO8" s="44"/>
      <c r="AP8" s="44"/>
      <c r="AQ8" s="44"/>
      <c r="AR8" s="44"/>
      <c r="AS8" s="44"/>
      <c r="AT8" s="45">
        <f>データ!T6</f>
        <v>978.47</v>
      </c>
      <c r="AU8" s="45"/>
      <c r="AV8" s="45"/>
      <c r="AW8" s="45"/>
      <c r="AX8" s="45"/>
      <c r="AY8" s="45"/>
      <c r="AZ8" s="45"/>
      <c r="BA8" s="45"/>
      <c r="BB8" s="45">
        <f>データ!U6</f>
        <v>239.26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42.52</v>
      </c>
      <c r="J10" s="45"/>
      <c r="K10" s="45"/>
      <c r="L10" s="45"/>
      <c r="M10" s="45"/>
      <c r="N10" s="45"/>
      <c r="O10" s="45"/>
      <c r="P10" s="45">
        <f>データ!P6</f>
        <v>0</v>
      </c>
      <c r="Q10" s="45"/>
      <c r="R10" s="45"/>
      <c r="S10" s="45"/>
      <c r="T10" s="45"/>
      <c r="U10" s="45"/>
      <c r="V10" s="45"/>
      <c r="W10" s="45">
        <f>データ!Q6</f>
        <v>100</v>
      </c>
      <c r="X10" s="45"/>
      <c r="Y10" s="45"/>
      <c r="Z10" s="45"/>
      <c r="AA10" s="45"/>
      <c r="AB10" s="45"/>
      <c r="AC10" s="45"/>
      <c r="AD10" s="44">
        <f>データ!R6</f>
        <v>3670</v>
      </c>
      <c r="AE10" s="44"/>
      <c r="AF10" s="44"/>
      <c r="AG10" s="44"/>
      <c r="AH10" s="44"/>
      <c r="AI10" s="44"/>
      <c r="AJ10" s="44"/>
      <c r="AK10" s="2"/>
      <c r="AL10" s="44">
        <f>データ!V6</f>
        <v>9</v>
      </c>
      <c r="AM10" s="44"/>
      <c r="AN10" s="44"/>
      <c r="AO10" s="44"/>
      <c r="AP10" s="44"/>
      <c r="AQ10" s="44"/>
      <c r="AR10" s="44"/>
      <c r="AS10" s="44"/>
      <c r="AT10" s="45">
        <f>データ!W6</f>
        <v>0.01</v>
      </c>
      <c r="AU10" s="45"/>
      <c r="AV10" s="45"/>
      <c r="AW10" s="45"/>
      <c r="AX10" s="45"/>
      <c r="AY10" s="45"/>
      <c r="AZ10" s="45"/>
      <c r="BA10" s="45"/>
      <c r="BB10" s="45">
        <f>データ!X6</f>
        <v>900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3YMV2i9sqYi88Yeonu5xEuJrO9Mfuv548+/DxZ6KKE7YOi8hVJ8w+j6LjxSTz5Zu9I8rSdOYsMCQ7LpkoO+4eQ==" saltValue="cq9OqepbJZIEETufiLv9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202029</v>
      </c>
      <c r="D6" s="19">
        <f t="shared" si="3"/>
        <v>46</v>
      </c>
      <c r="E6" s="19">
        <f t="shared" si="3"/>
        <v>17</v>
      </c>
      <c r="F6" s="19">
        <f t="shared" si="3"/>
        <v>9</v>
      </c>
      <c r="G6" s="19">
        <f t="shared" si="3"/>
        <v>0</v>
      </c>
      <c r="H6" s="19" t="str">
        <f t="shared" si="3"/>
        <v>長野県　松本市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42.52</v>
      </c>
      <c r="P6" s="20">
        <f t="shared" si="3"/>
        <v>0</v>
      </c>
      <c r="Q6" s="20">
        <f t="shared" si="3"/>
        <v>100</v>
      </c>
      <c r="R6" s="20">
        <f t="shared" si="3"/>
        <v>3670</v>
      </c>
      <c r="S6" s="20">
        <f t="shared" si="3"/>
        <v>234111</v>
      </c>
      <c r="T6" s="20">
        <f t="shared" si="3"/>
        <v>978.47</v>
      </c>
      <c r="U6" s="20">
        <f t="shared" si="3"/>
        <v>239.26</v>
      </c>
      <c r="V6" s="20">
        <f t="shared" si="3"/>
        <v>9</v>
      </c>
      <c r="W6" s="20">
        <f t="shared" si="3"/>
        <v>0.01</v>
      </c>
      <c r="X6" s="20">
        <f t="shared" si="3"/>
        <v>900</v>
      </c>
      <c r="Y6" s="21" t="str">
        <f>IF(Y7="",NA(),Y7)</f>
        <v>-</v>
      </c>
      <c r="Z6" s="21" t="str">
        <f t="shared" ref="Z6:AH6" si="4">IF(Z7="",NA(),Z7)</f>
        <v>-</v>
      </c>
      <c r="AA6" s="21" t="str">
        <f t="shared" si="4"/>
        <v>-</v>
      </c>
      <c r="AB6" s="21" t="str">
        <f t="shared" si="4"/>
        <v>-</v>
      </c>
      <c r="AC6" s="21">
        <f t="shared" si="4"/>
        <v>184.85</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58.63</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45.69</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539.73</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16.670000000000002</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3.49</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202029</v>
      </c>
      <c r="D7" s="23">
        <v>46</v>
      </c>
      <c r="E7" s="23">
        <v>17</v>
      </c>
      <c r="F7" s="23">
        <v>9</v>
      </c>
      <c r="G7" s="23">
        <v>0</v>
      </c>
      <c r="H7" s="23" t="s">
        <v>96</v>
      </c>
      <c r="I7" s="23" t="s">
        <v>97</v>
      </c>
      <c r="J7" s="23" t="s">
        <v>98</v>
      </c>
      <c r="K7" s="23" t="s">
        <v>99</v>
      </c>
      <c r="L7" s="23" t="s">
        <v>100</v>
      </c>
      <c r="M7" s="23" t="s">
        <v>101</v>
      </c>
      <c r="N7" s="24" t="s">
        <v>102</v>
      </c>
      <c r="O7" s="24">
        <v>42.52</v>
      </c>
      <c r="P7" s="24">
        <v>0</v>
      </c>
      <c r="Q7" s="24">
        <v>100</v>
      </c>
      <c r="R7" s="24">
        <v>3670</v>
      </c>
      <c r="S7" s="24">
        <v>234111</v>
      </c>
      <c r="T7" s="24">
        <v>978.47</v>
      </c>
      <c r="U7" s="24">
        <v>239.26</v>
      </c>
      <c r="V7" s="24">
        <v>9</v>
      </c>
      <c r="W7" s="24">
        <v>0.01</v>
      </c>
      <c r="X7" s="24">
        <v>900</v>
      </c>
      <c r="Y7" s="24" t="s">
        <v>102</v>
      </c>
      <c r="Z7" s="24" t="s">
        <v>102</v>
      </c>
      <c r="AA7" s="24" t="s">
        <v>102</v>
      </c>
      <c r="AB7" s="24" t="s">
        <v>102</v>
      </c>
      <c r="AC7" s="24">
        <v>184.85</v>
      </c>
      <c r="AD7" s="24" t="s">
        <v>102</v>
      </c>
      <c r="AE7" s="24" t="s">
        <v>102</v>
      </c>
      <c r="AF7" s="24" t="s">
        <v>102</v>
      </c>
      <c r="AG7" s="24" t="s">
        <v>102</v>
      </c>
      <c r="AH7" s="24">
        <v>108.97</v>
      </c>
      <c r="AI7" s="24">
        <v>108.79</v>
      </c>
      <c r="AJ7" s="24" t="s">
        <v>102</v>
      </c>
      <c r="AK7" s="24" t="s">
        <v>102</v>
      </c>
      <c r="AL7" s="24" t="s">
        <v>102</v>
      </c>
      <c r="AM7" s="24" t="s">
        <v>102</v>
      </c>
      <c r="AN7" s="24">
        <v>0</v>
      </c>
      <c r="AO7" s="24" t="s">
        <v>102</v>
      </c>
      <c r="AP7" s="24" t="s">
        <v>102</v>
      </c>
      <c r="AQ7" s="24" t="s">
        <v>102</v>
      </c>
      <c r="AR7" s="24" t="s">
        <v>102</v>
      </c>
      <c r="AS7" s="24">
        <v>547.89</v>
      </c>
      <c r="AT7" s="24">
        <v>541.72</v>
      </c>
      <c r="AU7" s="24" t="s">
        <v>102</v>
      </c>
      <c r="AV7" s="24" t="s">
        <v>102</v>
      </c>
      <c r="AW7" s="24" t="s">
        <v>102</v>
      </c>
      <c r="AX7" s="24" t="s">
        <v>102</v>
      </c>
      <c r="AY7" s="24">
        <v>58.63</v>
      </c>
      <c r="AZ7" s="24" t="s">
        <v>102</v>
      </c>
      <c r="BA7" s="24" t="s">
        <v>102</v>
      </c>
      <c r="BB7" s="24" t="s">
        <v>102</v>
      </c>
      <c r="BC7" s="24" t="s">
        <v>102</v>
      </c>
      <c r="BD7" s="24">
        <v>76</v>
      </c>
      <c r="BE7" s="24">
        <v>77.16</v>
      </c>
      <c r="BF7" s="24" t="s">
        <v>102</v>
      </c>
      <c r="BG7" s="24" t="s">
        <v>102</v>
      </c>
      <c r="BH7" s="24" t="s">
        <v>102</v>
      </c>
      <c r="BI7" s="24" t="s">
        <v>102</v>
      </c>
      <c r="BJ7" s="24">
        <v>0</v>
      </c>
      <c r="BK7" s="24" t="s">
        <v>102</v>
      </c>
      <c r="BL7" s="24" t="s">
        <v>102</v>
      </c>
      <c r="BM7" s="24" t="s">
        <v>102</v>
      </c>
      <c r="BN7" s="24" t="s">
        <v>102</v>
      </c>
      <c r="BO7" s="24">
        <v>1260.97</v>
      </c>
      <c r="BP7" s="24">
        <v>1269.43</v>
      </c>
      <c r="BQ7" s="24" t="s">
        <v>102</v>
      </c>
      <c r="BR7" s="24" t="s">
        <v>102</v>
      </c>
      <c r="BS7" s="24" t="s">
        <v>102</v>
      </c>
      <c r="BT7" s="24" t="s">
        <v>102</v>
      </c>
      <c r="BU7" s="24">
        <v>45.69</v>
      </c>
      <c r="BV7" s="24" t="s">
        <v>102</v>
      </c>
      <c r="BW7" s="24" t="s">
        <v>102</v>
      </c>
      <c r="BX7" s="24" t="s">
        <v>102</v>
      </c>
      <c r="BY7" s="24" t="s">
        <v>102</v>
      </c>
      <c r="BZ7" s="24">
        <v>32.020000000000003</v>
      </c>
      <c r="CA7" s="24">
        <v>32.200000000000003</v>
      </c>
      <c r="CB7" s="24" t="s">
        <v>102</v>
      </c>
      <c r="CC7" s="24" t="s">
        <v>102</v>
      </c>
      <c r="CD7" s="24" t="s">
        <v>102</v>
      </c>
      <c r="CE7" s="24" t="s">
        <v>102</v>
      </c>
      <c r="CF7" s="24">
        <v>539.73</v>
      </c>
      <c r="CG7" s="24" t="s">
        <v>102</v>
      </c>
      <c r="CH7" s="24" t="s">
        <v>102</v>
      </c>
      <c r="CI7" s="24" t="s">
        <v>102</v>
      </c>
      <c r="CJ7" s="24" t="s">
        <v>102</v>
      </c>
      <c r="CK7" s="24">
        <v>592.49</v>
      </c>
      <c r="CL7" s="24">
        <v>588.46</v>
      </c>
      <c r="CM7" s="24" t="s">
        <v>102</v>
      </c>
      <c r="CN7" s="24" t="s">
        <v>102</v>
      </c>
      <c r="CO7" s="24" t="s">
        <v>102</v>
      </c>
      <c r="CP7" s="24" t="s">
        <v>102</v>
      </c>
      <c r="CQ7" s="24">
        <v>16.670000000000002</v>
      </c>
      <c r="CR7" s="24" t="s">
        <v>102</v>
      </c>
      <c r="CS7" s="24" t="s">
        <v>102</v>
      </c>
      <c r="CT7" s="24" t="s">
        <v>102</v>
      </c>
      <c r="CU7" s="24" t="s">
        <v>102</v>
      </c>
      <c r="CV7" s="24">
        <v>34.04</v>
      </c>
      <c r="CW7" s="24">
        <v>34.07</v>
      </c>
      <c r="CX7" s="24" t="s">
        <v>102</v>
      </c>
      <c r="CY7" s="24" t="s">
        <v>102</v>
      </c>
      <c r="CZ7" s="24" t="s">
        <v>102</v>
      </c>
      <c r="DA7" s="24" t="s">
        <v>102</v>
      </c>
      <c r="DB7" s="24">
        <v>100</v>
      </c>
      <c r="DC7" s="24" t="s">
        <v>102</v>
      </c>
      <c r="DD7" s="24" t="s">
        <v>102</v>
      </c>
      <c r="DE7" s="24" t="s">
        <v>102</v>
      </c>
      <c r="DF7" s="24" t="s">
        <v>102</v>
      </c>
      <c r="DG7" s="24">
        <v>90.07</v>
      </c>
      <c r="DH7" s="24">
        <v>89.95</v>
      </c>
      <c r="DI7" s="24" t="s">
        <v>102</v>
      </c>
      <c r="DJ7" s="24" t="s">
        <v>102</v>
      </c>
      <c r="DK7" s="24" t="s">
        <v>102</v>
      </c>
      <c r="DL7" s="24" t="s">
        <v>102</v>
      </c>
      <c r="DM7" s="24">
        <v>3.49</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弓納持　正恵</cp:lastModifiedBy>
  <cp:lastPrinted>2026-01-22T06:07:12Z</cp:lastPrinted>
  <dcterms:created xsi:type="dcterms:W3CDTF">2025-12-23T06:28:02Z</dcterms:created>
  <dcterms:modified xsi:type="dcterms:W3CDTF">2026-03-04T06:30:04Z</dcterms:modified>
  <cp:category/>
</cp:coreProperties>
</file>