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vka.vdi.pref.nagano.lg.jp\課共有\市町村課\001財政係\005公営企業\R7\001公営企業一般\006経営比較分析表\06_経営比較分析表（公表用）\02_下水道事業\"/>
    </mc:Choice>
  </mc:AlternateContent>
  <xr:revisionPtr revIDLastSave="0" documentId="13_ncr:1_{8031B750-54AF-4685-A03D-0B3256D82FB8}" xr6:coauthVersionLast="47" xr6:coauthVersionMax="47" xr10:uidLastSave="{00000000-0000-0000-0000-000000000000}"/>
  <workbookProtection workbookAlgorithmName="SHA-512" workbookHashValue="CuHfYvoW0LKWPK/3X5VPzRNUi/e2pg56dyJ+TIUdXSQv0tpWRapb0Xg6A1rXwPPLslTuM7X7rPXuBV3vzMZkkQ==" workbookSaltValue="shyndVgNYrMmChZgT1MeQ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E85" i="4"/>
  <c r="AL10" i="4"/>
  <c r="AL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<sst xmlns="http://schemas.openxmlformats.org/spreadsheetml/2006/main" count="319" uniqueCount="116">
  <si>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</si>
  <si>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</si>
  <si>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</si>
  <si>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</si>
  <si>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</si>
  <si>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</si>
  <si>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</si>
  <si>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</si>
  <si>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</si>
  <si>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</si>
  <si>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</si>
  <si>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</si>
  <si>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</si>
  <si>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</si>
  <si>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</si>
  <si>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</si>
  <si>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</si>
  <si>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</si>
  <si>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</si>
  <si>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</si>
  <si>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</si>
  <si>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</si>
  <si>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</si>
  <si>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</si>
  <si>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</si>
  <si>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</si>
  <si>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</si>
  <si>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</si>
  <si>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</si>
  <si>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</si>
  <si>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</si>
  <si>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</si>
  <si>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</si>
  <si>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</si>
  <si>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</si>
  <si>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</si>
  <si>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</si>
  <si>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</si>
  <si>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</si>
  <si>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</si>
  <si>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</si>
  <si>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</si>
  <si>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</si>
  <si>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</si>
  <si>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</si>
  <si>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</si>
  <si>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</si>
  <si>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</si>
  <si>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</si>
  <si>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</si>
  <si>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</si>
  <si>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</si>
  <si>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</si>
  <si>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</si>
  <si>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</si>
  <si>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</si>
  <si>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</si>
  <si>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</si>
  <si>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</si>
  <si>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</si>
  <si>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</si>
  <si>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</si>
  <si>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</si>
  <si>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</si>
  <si>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</si>
  <si>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</si>
  <si>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</si>
  <si>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</si>
  <si>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</si>
  <si>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</si>
  <si>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</si>
  <si>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</si>
  <si>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</si>
  <si>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</si>
  <si>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</si>
  <si>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</si>
  <si>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</si>
  <si>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</si>
  <si>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</si>
  <si>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</si>
  <si>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</si>
  <si>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</si>
  <si>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</si>
  <si>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</si>
  <si>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</si>
  <si>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</si>
  <si>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</si>
  <si>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</si>
  <si>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</si>
  <si>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</si>
  <si>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</si>
  <si>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</si>
  <si>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</si>
  <si>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</si>
  <si>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</si>
  <si>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</si>
  <si>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</si>
  <si>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</si>
  <si>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</si>
  <si>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</si>
  <si>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</si>
  <si>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</si>
  <si>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</si>
  <si>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</si>
  <si>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</si>
  <si>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</si>
  <si>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</si>
  <si>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</si>
  <si>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</si>
  <si>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</si>
  <si>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</si>
  <si>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</si>
  <si>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</si>
  <si>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類似団体平均より下回っています。処理場は供用開始から23年以上経過し、汚水処理機器は耐用年数を経過しているため、令和2年度から令和6年度に各処理場の改修工事を実施しています。
　②管渠老朽化率は、法定耐用年数を経過した管渠が存在せず、③管渠改善率の対象となる管渠はありません。　　　　　　　　　　　　</t>
    <rPh sb="2" eb="4">
      <t>ユウケイ</t>
    </rPh>
    <rPh sb="4" eb="6">
      <t>コテイ</t>
    </rPh>
    <rPh sb="6" eb="8">
      <t>シサン</t>
    </rPh>
    <rPh sb="8" eb="10">
      <t>ゲンカ</t>
    </rPh>
    <rPh sb="10" eb="12">
      <t>ショウキャク</t>
    </rPh>
    <rPh sb="12" eb="13">
      <t>リツ</t>
    </rPh>
    <rPh sb="14" eb="16">
      <t>ルイジ</t>
    </rPh>
    <rPh sb="16" eb="18">
      <t>ダンタイ</t>
    </rPh>
    <rPh sb="18" eb="20">
      <t>ヘイキン</t>
    </rPh>
    <rPh sb="22" eb="24">
      <t>シタマワ</t>
    </rPh>
    <rPh sb="43" eb="45">
      <t>イジョウ</t>
    </rPh>
    <rPh sb="70" eb="72">
      <t>レイワ</t>
    </rPh>
    <rPh sb="73" eb="74">
      <t>ネン</t>
    </rPh>
    <rPh sb="74" eb="75">
      <t>ド</t>
    </rPh>
    <rPh sb="77" eb="79">
      <t>レイワ</t>
    </rPh>
    <rPh sb="80" eb="82">
      <t>ネンド</t>
    </rPh>
    <rPh sb="83" eb="84">
      <t>カク</t>
    </rPh>
    <rPh sb="84" eb="87">
      <t>ショリジョウ</t>
    </rPh>
    <rPh sb="88" eb="90">
      <t>カイシュウ</t>
    </rPh>
    <rPh sb="90" eb="92">
      <t>コウジ</t>
    </rPh>
    <rPh sb="93" eb="95">
      <t>ジッシ</t>
    </rPh>
    <rPh sb="104" eb="106">
      <t>カンキョ</t>
    </rPh>
    <rPh sb="106" eb="108">
      <t>ロウキュウ</t>
    </rPh>
    <rPh sb="109" eb="110">
      <t>リツ</t>
    </rPh>
    <rPh sb="112" eb="114">
      <t>ホウテイ</t>
    </rPh>
    <rPh sb="114" eb="116">
      <t>タイヨウ</t>
    </rPh>
    <rPh sb="116" eb="118">
      <t>ネンスウ</t>
    </rPh>
    <rPh sb="119" eb="121">
      <t>ケイカ</t>
    </rPh>
    <rPh sb="123" eb="125">
      <t>カンキョ</t>
    </rPh>
    <rPh sb="126" eb="128">
      <t>ソンザイ</t>
    </rPh>
    <rPh sb="132" eb="134">
      <t>カンキョ</t>
    </rPh>
    <rPh sb="134" eb="136">
      <t>カイゼン</t>
    </rPh>
    <rPh sb="136" eb="137">
      <t>リツ</t>
    </rPh>
    <rPh sb="138" eb="140">
      <t>タイショウ</t>
    </rPh>
    <rPh sb="143" eb="145">
      <t>カンキョ</t>
    </rPh>
    <phoneticPr fontId="4"/>
  </si>
  <si>
    <t>　①経常収支比率は100％を下回っています。今後は、使用料の改定を検討し、適正な使用料収入の確保と維持管理費の削減に努める必要があります。
　②累積欠損金は発生していません。
　③流動比率は類似団体平均を下回っていますが、次年度償還予定の企業債元金額が大きいことによるもので、次年度予算において償還財源の計上を行っているため、短期的な債務に対する支払能力は確保しています。　
　④企業債残高対事業規模比率は、企業債の償還に要する資金を一般会計で負担しているため、0％となっています。
　⑤経費回収率は類似団体平均を上回ってますが、一般会計からの繰入れで賄っているため、今後は適正な使用料収入の確保及び経費節減が必要です。
　⑥汚水処理原価は類似団体平均に近い値ですが、高齢化と人口減少に伴う有収水量の減少が懸念されます。
　⑦施設利用率は類似団体平均を下回っています。数年前に施設の統合、公共下水道への接続等を検討しましたが、山間地にあるなどの理由から断念した経過があります。高齢化と人口減少等により、今後も汚水流入量の増加が見込めません。
　⑥水洗化率は100%となっています。</t>
    <rPh sb="2" eb="4">
      <t>ケイジョウ</t>
    </rPh>
    <rPh sb="4" eb="6">
      <t>シュウシ</t>
    </rPh>
    <rPh sb="6" eb="8">
      <t>ヒリツ</t>
    </rPh>
    <rPh sb="14" eb="16">
      <t>シタマワ</t>
    </rPh>
    <rPh sb="61" eb="63">
      <t>ヒツヨウ</t>
    </rPh>
    <rPh sb="72" eb="74">
      <t>ルイセキ</t>
    </rPh>
    <rPh sb="74" eb="76">
      <t>ケッソン</t>
    </rPh>
    <rPh sb="76" eb="77">
      <t>キン</t>
    </rPh>
    <rPh sb="78" eb="80">
      <t>ハッセイ</t>
    </rPh>
    <rPh sb="90" eb="92">
      <t>リュウドウ</t>
    </rPh>
    <rPh sb="92" eb="94">
      <t>ヒリツ</t>
    </rPh>
    <rPh sb="95" eb="97">
      <t>ルイジ</t>
    </rPh>
    <rPh sb="97" eb="99">
      <t>ダンタイ</t>
    </rPh>
    <rPh sb="99" eb="101">
      <t>ヘイキン</t>
    </rPh>
    <rPh sb="102" eb="104">
      <t>シタマワ</t>
    </rPh>
    <rPh sb="111" eb="114">
      <t>ジネンド</t>
    </rPh>
    <rPh sb="114" eb="116">
      <t>ショウカン</t>
    </rPh>
    <rPh sb="116" eb="118">
      <t>ヨテイ</t>
    </rPh>
    <rPh sb="119" eb="121">
      <t>キギョウ</t>
    </rPh>
    <rPh sb="121" eb="122">
      <t>サイ</t>
    </rPh>
    <rPh sb="122" eb="124">
      <t>ガンキン</t>
    </rPh>
    <rPh sb="124" eb="125">
      <t>ガク</t>
    </rPh>
    <rPh sb="126" eb="127">
      <t>オオ</t>
    </rPh>
    <rPh sb="138" eb="141">
      <t>ジネンド</t>
    </rPh>
    <rPh sb="141" eb="143">
      <t>ヨサン</t>
    </rPh>
    <rPh sb="147" eb="149">
      <t>ショウカン</t>
    </rPh>
    <rPh sb="149" eb="151">
      <t>ザイゲン</t>
    </rPh>
    <rPh sb="152" eb="154">
      <t>ケイジョウ</t>
    </rPh>
    <rPh sb="155" eb="156">
      <t>オコナ</t>
    </rPh>
    <rPh sb="163" eb="166">
      <t>タンキテキ</t>
    </rPh>
    <rPh sb="167" eb="169">
      <t>サイム</t>
    </rPh>
    <rPh sb="170" eb="171">
      <t>タイ</t>
    </rPh>
    <rPh sb="173" eb="175">
      <t>シハライ</t>
    </rPh>
    <rPh sb="175" eb="177">
      <t>ノウリョク</t>
    </rPh>
    <rPh sb="178" eb="180">
      <t>カクホ</t>
    </rPh>
    <rPh sb="204" eb="206">
      <t>キギョウ</t>
    </rPh>
    <rPh sb="206" eb="207">
      <t>サイ</t>
    </rPh>
    <rPh sb="208" eb="210">
      <t>ショウカン</t>
    </rPh>
    <rPh sb="211" eb="212">
      <t>ヨウ</t>
    </rPh>
    <rPh sb="214" eb="216">
      <t>シキン</t>
    </rPh>
    <rPh sb="217" eb="219">
      <t>イッパン</t>
    </rPh>
    <rPh sb="219" eb="221">
      <t>カイケイ</t>
    </rPh>
    <rPh sb="250" eb="252">
      <t>ルイジ</t>
    </rPh>
    <rPh sb="252" eb="254">
      <t>ダンタイ</t>
    </rPh>
    <rPh sb="254" eb="256">
      <t>ヘイキン</t>
    </rPh>
    <rPh sb="257" eb="259">
      <t>ウワマワ</t>
    </rPh>
    <rPh sb="265" eb="267">
      <t>イッパン</t>
    </rPh>
    <rPh sb="267" eb="269">
      <t>カイケイ</t>
    </rPh>
    <rPh sb="272" eb="274">
      <t>クリイレ</t>
    </rPh>
    <rPh sb="276" eb="277">
      <t>マカナ</t>
    </rPh>
    <rPh sb="284" eb="286">
      <t>コンゴ</t>
    </rPh>
    <rPh sb="290" eb="293">
      <t>シヨウリョウ</t>
    </rPh>
    <rPh sb="320" eb="322">
      <t>ルイジ</t>
    </rPh>
    <rPh sb="322" eb="324">
      <t>ダンタイ</t>
    </rPh>
    <rPh sb="324" eb="326">
      <t>ヘイキン</t>
    </rPh>
    <rPh sb="327" eb="328">
      <t>チカ</t>
    </rPh>
    <rPh sb="329" eb="330">
      <t>アタイ</t>
    </rPh>
    <rPh sb="334" eb="337">
      <t>コウレイカ</t>
    </rPh>
    <rPh sb="338" eb="340">
      <t>ジンコウ</t>
    </rPh>
    <rPh sb="340" eb="342">
      <t>ゲンショウ</t>
    </rPh>
    <rPh sb="343" eb="344">
      <t>トモナ</t>
    </rPh>
    <rPh sb="345" eb="346">
      <t>ユウ</t>
    </rPh>
    <rPh sb="346" eb="347">
      <t>シュウ</t>
    </rPh>
    <rPh sb="347" eb="349">
      <t>スイリョウ</t>
    </rPh>
    <rPh sb="350" eb="352">
      <t>ゲンショウ</t>
    </rPh>
    <rPh sb="353" eb="355">
      <t>ケネン</t>
    </rPh>
    <rPh sb="384" eb="386">
      <t>スウネン</t>
    </rPh>
    <rPh sb="386" eb="387">
      <t>マエ</t>
    </rPh>
    <rPh sb="388" eb="390">
      <t>シセツ</t>
    </rPh>
    <rPh sb="391" eb="393">
      <t>トウゴウ</t>
    </rPh>
    <rPh sb="394" eb="396">
      <t>コウキョウ</t>
    </rPh>
    <rPh sb="396" eb="399">
      <t>ゲスイドウ</t>
    </rPh>
    <rPh sb="401" eb="403">
      <t>セツゾク</t>
    </rPh>
    <rPh sb="403" eb="404">
      <t>ヒト</t>
    </rPh>
    <rPh sb="405" eb="407">
      <t>ケントウ</t>
    </rPh>
    <rPh sb="413" eb="415">
      <t>サンカン</t>
    </rPh>
    <rPh sb="415" eb="416">
      <t>チ</t>
    </rPh>
    <rPh sb="422" eb="424">
      <t>リユウ</t>
    </rPh>
    <rPh sb="426" eb="428">
      <t>ダンネン</t>
    </rPh>
    <rPh sb="430" eb="432">
      <t>ケイカ</t>
    </rPh>
    <rPh sb="473" eb="476">
      <t>スイセンカ</t>
    </rPh>
    <rPh sb="476" eb="477">
      <t>リツ</t>
    </rPh>
    <phoneticPr fontId="4"/>
  </si>
  <si>
    <t>　本事業は、収入の大部分を一般会計からの繰入金が占めており、今後は、人口減少に伴う使用料収入の減少により繰入金の増加が予測されます。
　また、物価の上昇による維持管理費の増加が見込まれています。
　今後は、適正な使用料収入の確保の検討をするとともに、維持管理費の節減に努め、長期展望に立った農業集落排水事業の実現に取り組みます。</t>
    <rPh sb="1" eb="2">
      <t>ホン</t>
    </rPh>
    <rPh sb="2" eb="4">
      <t>ジギョウ</t>
    </rPh>
    <rPh sb="6" eb="8">
      <t>シュウニュウ</t>
    </rPh>
    <rPh sb="9" eb="12">
      <t>ダイブブン</t>
    </rPh>
    <rPh sb="13" eb="15">
      <t>イッパン</t>
    </rPh>
    <rPh sb="15" eb="17">
      <t>カイケイ</t>
    </rPh>
    <rPh sb="20" eb="22">
      <t>クリイレ</t>
    </rPh>
    <rPh sb="22" eb="23">
      <t>キン</t>
    </rPh>
    <rPh sb="24" eb="25">
      <t>シ</t>
    </rPh>
    <rPh sb="30" eb="32">
      <t>コンゴ</t>
    </rPh>
    <rPh sb="34" eb="36">
      <t>ジンコウ</t>
    </rPh>
    <rPh sb="36" eb="38">
      <t>ゲンショウ</t>
    </rPh>
    <rPh sb="39" eb="40">
      <t>トモナ</t>
    </rPh>
    <rPh sb="41" eb="44">
      <t>シヨウリョウ</t>
    </rPh>
    <rPh sb="44" eb="46">
      <t>シュウニュウ</t>
    </rPh>
    <rPh sb="47" eb="49">
      <t>ゲンショウ</t>
    </rPh>
    <rPh sb="52" eb="54">
      <t>クリイレ</t>
    </rPh>
    <rPh sb="54" eb="55">
      <t>キン</t>
    </rPh>
    <rPh sb="56" eb="58">
      <t>ゾウカ</t>
    </rPh>
    <rPh sb="59" eb="61">
      <t>ヨソク</t>
    </rPh>
    <rPh sb="71" eb="73">
      <t>ブッカ</t>
    </rPh>
    <rPh sb="74" eb="76">
      <t>ジョウショウ</t>
    </rPh>
    <rPh sb="79" eb="81">
      <t>イジ</t>
    </rPh>
    <rPh sb="81" eb="84">
      <t>カンリヒ</t>
    </rPh>
    <rPh sb="85" eb="87">
      <t>ゾウカ</t>
    </rPh>
    <rPh sb="88" eb="90">
      <t>ミコ</t>
    </rPh>
    <rPh sb="99" eb="101">
      <t>コンゴ</t>
    </rPh>
    <rPh sb="103" eb="105">
      <t>テキセイ</t>
    </rPh>
    <rPh sb="106" eb="109">
      <t>シヨウリョウ</t>
    </rPh>
    <rPh sb="109" eb="111">
      <t>シュウニュウ</t>
    </rPh>
    <rPh sb="112" eb="114">
      <t>カクホ</t>
    </rPh>
    <rPh sb="115" eb="117">
      <t>ケントウ</t>
    </rPh>
    <rPh sb="125" eb="127">
      <t>イジ</t>
    </rPh>
    <rPh sb="127" eb="130">
      <t>カンリヒ</t>
    </rPh>
    <rPh sb="131" eb="133">
      <t>セツゲン</t>
    </rPh>
    <rPh sb="134" eb="135">
      <t>ツト</t>
    </rPh>
    <rPh sb="137" eb="139">
      <t>チョウキ</t>
    </rPh>
    <rPh sb="139" eb="141">
      <t>テンボウ</t>
    </rPh>
    <rPh sb="142" eb="143">
      <t>タ</t>
    </rPh>
    <rPh sb="145" eb="147">
      <t>ノウギョウ</t>
    </rPh>
    <rPh sb="147" eb="149">
      <t>シュウラク</t>
    </rPh>
    <rPh sb="149" eb="151">
      <t>ハイスイ</t>
    </rPh>
    <rPh sb="151" eb="153">
      <t>ジギョウ</t>
    </rPh>
    <rPh sb="154" eb="156">
      <t>ジツゲン</t>
    </rPh>
    <rPh sb="157" eb="158">
      <t>ト</t>
    </rPh>
    <rPh sb="159" eb="160">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</si>
</sst>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CF3-4DC3-8656-A93B77B162F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3CF3-4DC3-8656-A93B77B162F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28.08</c:v>
                </c:pt>
              </c:numCache>
            </c:numRef>
          </c:val>
          <c:extLst>
            <c:ext xmlns:c16="http://schemas.microsoft.com/office/drawing/2014/chart" uri="{C3380CC4-5D6E-409C-BE32-E72D297353CC}">
              <c16:uniqueId val="{00000000-FEB8-4816-917C-2CF791D9BD6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FEB8-4816-917C-2CF791D9BD6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4682-4C1D-9084-7645E270284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4682-4C1D-9084-7645E270284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94.61</c:v>
                </c:pt>
              </c:numCache>
            </c:numRef>
          </c:val>
          <c:extLst>
            <c:ext xmlns:c16="http://schemas.microsoft.com/office/drawing/2014/chart" uri="{C3380CC4-5D6E-409C-BE32-E72D297353CC}">
              <c16:uniqueId val="{00000000-7EA2-448D-8794-776B4DC0787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7EA2-448D-8794-776B4DC0787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3.54</c:v>
                </c:pt>
              </c:numCache>
            </c:numRef>
          </c:val>
          <c:extLst>
            <c:ext xmlns:c16="http://schemas.microsoft.com/office/drawing/2014/chart" uri="{C3380CC4-5D6E-409C-BE32-E72D297353CC}">
              <c16:uniqueId val="{00000000-DDDF-48C0-8BBF-4A733986F53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DDDF-48C0-8BBF-4A733986F53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CB9-4D38-94B4-0F5E3A5FC27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CB9-4D38-94B4-0F5E3A5FC27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E6B-434B-ADA8-F7CE4AB1E6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8E6B-434B-ADA8-F7CE4AB1E6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38.46</c:v>
                </c:pt>
              </c:numCache>
            </c:numRef>
          </c:val>
          <c:extLst>
            <c:ext xmlns:c16="http://schemas.microsoft.com/office/drawing/2014/chart" uri="{C3380CC4-5D6E-409C-BE32-E72D297353CC}">
              <c16:uniqueId val="{00000000-A8DC-490E-982E-DC279DB1EF1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A8DC-490E-982E-DC279DB1EF1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60A-42E5-B653-155447112CF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060A-42E5-B653-155447112CF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53.35</c:v>
                </c:pt>
              </c:numCache>
            </c:numRef>
          </c:val>
          <c:extLst>
            <c:ext xmlns:c16="http://schemas.microsoft.com/office/drawing/2014/chart" uri="{C3380CC4-5D6E-409C-BE32-E72D297353CC}">
              <c16:uniqueId val="{00000000-DA0C-4B8B-9246-9B240F1899F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DA0C-4B8B-9246-9B240F1899F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346.92</c:v>
                </c:pt>
              </c:numCache>
            </c:numRef>
          </c:val>
          <c:extLst>
            <c:ext xmlns:c16="http://schemas.microsoft.com/office/drawing/2014/chart" uri="{C3380CC4-5D6E-409C-BE32-E72D297353CC}">
              <c16:uniqueId val="{00000000-8063-4CC8-842C-1C25ED5D722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8063-4CC8-842C-1C25ED5D722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 zoomScale="90" zoomScaleNormal="9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長野県　松本市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234111</v>
      </c>
      <c r="AM8" s="41"/>
      <c r="AN8" s="41"/>
      <c r="AO8" s="41"/>
      <c r="AP8" s="41"/>
      <c r="AQ8" s="41"/>
      <c r="AR8" s="41"/>
      <c r="AS8" s="41"/>
      <c r="AT8" s="34">
        <f>データ!T6</f>
        <v>978.47</v>
      </c>
      <c r="AU8" s="34"/>
      <c r="AV8" s="34"/>
      <c r="AW8" s="34"/>
      <c r="AX8" s="34"/>
      <c r="AY8" s="34"/>
      <c r="AZ8" s="34"/>
      <c r="BA8" s="34"/>
      <c r="BB8" s="34">
        <f>データ!U6</f>
        <v>239.26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74.86</v>
      </c>
      <c r="J10" s="34"/>
      <c r="K10" s="34"/>
      <c r="L10" s="34"/>
      <c r="M10" s="34"/>
      <c r="N10" s="34"/>
      <c r="O10" s="34"/>
      <c r="P10" s="34">
        <f>データ!P6</f>
        <v>0.25</v>
      </c>
      <c r="Q10" s="34"/>
      <c r="R10" s="34"/>
      <c r="S10" s="34"/>
      <c r="T10" s="34"/>
      <c r="U10" s="34"/>
      <c r="V10" s="34"/>
      <c r="W10" s="34">
        <f>データ!Q6</f>
        <v>100</v>
      </c>
      <c r="X10" s="34"/>
      <c r="Y10" s="34"/>
      <c r="Z10" s="34"/>
      <c r="AA10" s="34"/>
      <c r="AB10" s="34"/>
      <c r="AC10" s="34"/>
      <c r="AD10" s="41">
        <f>データ!R6</f>
        <v>3670</v>
      </c>
      <c r="AE10" s="41"/>
      <c r="AF10" s="41"/>
      <c r="AG10" s="41"/>
      <c r="AH10" s="41"/>
      <c r="AI10" s="41"/>
      <c r="AJ10" s="41"/>
      <c r="AK10" s="2"/>
      <c r="AL10" s="41">
        <f>データ!V6</f>
        <v>578</v>
      </c>
      <c r="AM10" s="41"/>
      <c r="AN10" s="41"/>
      <c r="AO10" s="41"/>
      <c r="AP10" s="41"/>
      <c r="AQ10" s="41"/>
      <c r="AR10" s="41"/>
      <c r="AS10" s="41"/>
      <c r="AT10" s="34">
        <f>データ!W6</f>
        <v>0.2</v>
      </c>
      <c r="AU10" s="34"/>
      <c r="AV10" s="34"/>
      <c r="AW10" s="34"/>
      <c r="AX10" s="34"/>
      <c r="AY10" s="34"/>
      <c r="AZ10" s="34"/>
      <c r="BA10" s="34"/>
      <c r="BB10" s="34">
        <f>データ!X6</f>
        <v>2890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tdo4yQcNhhTmJvdFKndVGLsMdjMTHpHoyu9cTp+DcPjC3z/LorYGA5cc948qRuu/7PoDK56TBFzHnnUuaRASdg==" saltValue="Nt0tBK9ch8TvgXYCgPeRO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202029</v>
      </c>
      <c r="D6" s="19">
        <f t="shared" si="3"/>
        <v>46</v>
      </c>
      <c r="E6" s="19">
        <f t="shared" si="3"/>
        <v>17</v>
      </c>
      <c r="F6" s="19">
        <f t="shared" si="3"/>
        <v>5</v>
      </c>
      <c r="G6" s="19">
        <f t="shared" si="3"/>
        <v>0</v>
      </c>
      <c r="H6" s="19" t="str">
        <f t="shared" si="3"/>
        <v>長野県　松本市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74.86</v>
      </c>
      <c r="P6" s="20">
        <f t="shared" si="3"/>
        <v>0.25</v>
      </c>
      <c r="Q6" s="20">
        <f t="shared" si="3"/>
        <v>100</v>
      </c>
      <c r="R6" s="20">
        <f t="shared" si="3"/>
        <v>3670</v>
      </c>
      <c r="S6" s="20">
        <f t="shared" si="3"/>
        <v>234111</v>
      </c>
      <c r="T6" s="20">
        <f t="shared" si="3"/>
        <v>978.47</v>
      </c>
      <c r="U6" s="20">
        <f t="shared" si="3"/>
        <v>239.26</v>
      </c>
      <c r="V6" s="20">
        <f t="shared" si="3"/>
        <v>578</v>
      </c>
      <c r="W6" s="20">
        <f t="shared" si="3"/>
        <v>0.2</v>
      </c>
      <c r="X6" s="20">
        <f t="shared" si="3"/>
        <v>2890</v>
      </c>
      <c r="Y6" s="21" t="str">
        <f>IF(Y7="",NA(),Y7)</f>
        <v>-</v>
      </c>
      <c r="Z6" s="21" t="str">
        <f t="shared" ref="Z6:AH6" si="4">IF(Z7="",NA(),Z7)</f>
        <v>-</v>
      </c>
      <c r="AA6" s="21" t="str">
        <f t="shared" si="4"/>
        <v>-</v>
      </c>
      <c r="AB6" s="21" t="str">
        <f t="shared" si="4"/>
        <v>-</v>
      </c>
      <c r="AC6" s="21">
        <f t="shared" si="4"/>
        <v>94.61</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38.46</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53.35</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346.92</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28.08</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3.54</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202029</v>
      </c>
      <c r="D7" s="23">
        <v>46</v>
      </c>
      <c r="E7" s="23">
        <v>17</v>
      </c>
      <c r="F7" s="23">
        <v>5</v>
      </c>
      <c r="G7" s="23">
        <v>0</v>
      </c>
      <c r="H7" s="23" t="s">
        <v>96</v>
      </c>
      <c r="I7" s="23" t="s">
        <v>97</v>
      </c>
      <c r="J7" s="23" t="s">
        <v>98</v>
      </c>
      <c r="K7" s="23" t="s">
        <v>99</v>
      </c>
      <c r="L7" s="23" t="s">
        <v>100</v>
      </c>
      <c r="M7" s="23" t="s">
        <v>101</v>
      </c>
      <c r="N7" s="24" t="s">
        <v>102</v>
      </c>
      <c r="O7" s="24">
        <v>74.86</v>
      </c>
      <c r="P7" s="24">
        <v>0.25</v>
      </c>
      <c r="Q7" s="24">
        <v>100</v>
      </c>
      <c r="R7" s="24">
        <v>3670</v>
      </c>
      <c r="S7" s="24">
        <v>234111</v>
      </c>
      <c r="T7" s="24">
        <v>978.47</v>
      </c>
      <c r="U7" s="24">
        <v>239.26</v>
      </c>
      <c r="V7" s="24">
        <v>578</v>
      </c>
      <c r="W7" s="24">
        <v>0.2</v>
      </c>
      <c r="X7" s="24">
        <v>2890</v>
      </c>
      <c r="Y7" s="24" t="s">
        <v>102</v>
      </c>
      <c r="Z7" s="24" t="s">
        <v>102</v>
      </c>
      <c r="AA7" s="24" t="s">
        <v>102</v>
      </c>
      <c r="AB7" s="24" t="s">
        <v>102</v>
      </c>
      <c r="AC7" s="24">
        <v>94.61</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38.46</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53.35</v>
      </c>
      <c r="BV7" s="24" t="s">
        <v>102</v>
      </c>
      <c r="BW7" s="24" t="s">
        <v>102</v>
      </c>
      <c r="BX7" s="24" t="s">
        <v>102</v>
      </c>
      <c r="BY7" s="24" t="s">
        <v>102</v>
      </c>
      <c r="BZ7" s="24">
        <v>47.96</v>
      </c>
      <c r="CA7" s="24">
        <v>54.51</v>
      </c>
      <c r="CB7" s="24" t="s">
        <v>102</v>
      </c>
      <c r="CC7" s="24" t="s">
        <v>102</v>
      </c>
      <c r="CD7" s="24" t="s">
        <v>102</v>
      </c>
      <c r="CE7" s="24" t="s">
        <v>102</v>
      </c>
      <c r="CF7" s="24">
        <v>346.92</v>
      </c>
      <c r="CG7" s="24" t="s">
        <v>102</v>
      </c>
      <c r="CH7" s="24" t="s">
        <v>102</v>
      </c>
      <c r="CI7" s="24" t="s">
        <v>102</v>
      </c>
      <c r="CJ7" s="24" t="s">
        <v>102</v>
      </c>
      <c r="CK7" s="24">
        <v>325.85000000000002</v>
      </c>
      <c r="CL7" s="24">
        <v>286.33</v>
      </c>
      <c r="CM7" s="24" t="s">
        <v>102</v>
      </c>
      <c r="CN7" s="24" t="s">
        <v>102</v>
      </c>
      <c r="CO7" s="24" t="s">
        <v>102</v>
      </c>
      <c r="CP7" s="24" t="s">
        <v>102</v>
      </c>
      <c r="CQ7" s="24">
        <v>28.08</v>
      </c>
      <c r="CR7" s="24" t="s">
        <v>102</v>
      </c>
      <c r="CS7" s="24" t="s">
        <v>102</v>
      </c>
      <c r="CT7" s="24" t="s">
        <v>102</v>
      </c>
      <c r="CU7" s="24" t="s">
        <v>102</v>
      </c>
      <c r="CV7" s="24">
        <v>45.32</v>
      </c>
      <c r="CW7" s="24">
        <v>49.92</v>
      </c>
      <c r="CX7" s="24" t="s">
        <v>102</v>
      </c>
      <c r="CY7" s="24" t="s">
        <v>102</v>
      </c>
      <c r="CZ7" s="24" t="s">
        <v>102</v>
      </c>
      <c r="DA7" s="24" t="s">
        <v>102</v>
      </c>
      <c r="DB7" s="24">
        <v>100</v>
      </c>
      <c r="DC7" s="24" t="s">
        <v>102</v>
      </c>
      <c r="DD7" s="24" t="s">
        <v>102</v>
      </c>
      <c r="DE7" s="24" t="s">
        <v>102</v>
      </c>
      <c r="DF7" s="24" t="s">
        <v>102</v>
      </c>
      <c r="DG7" s="24">
        <v>83.54</v>
      </c>
      <c r="DH7" s="24">
        <v>87.8</v>
      </c>
      <c r="DI7" s="24" t="s">
        <v>102</v>
      </c>
      <c r="DJ7" s="24" t="s">
        <v>102</v>
      </c>
      <c r="DK7" s="24" t="s">
        <v>102</v>
      </c>
      <c r="DL7" s="24" t="s">
        <v>102</v>
      </c>
      <c r="DM7" s="24">
        <v>3.54</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弓納持　正恵</cp:lastModifiedBy>
  <cp:lastPrinted>2026-01-22T06:08:41Z</cp:lastPrinted>
  <dcterms:created xsi:type="dcterms:W3CDTF">2025-12-23T06:19:46Z</dcterms:created>
  <dcterms:modified xsi:type="dcterms:W3CDTF">2026-03-04T06:31:32Z</dcterms:modified>
  <cp:category/>
</cp:coreProperties>
</file>